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C:\Users\tmsai\Downloads\"/>
    </mc:Choice>
  </mc:AlternateContent>
  <xr:revisionPtr revIDLastSave="0" documentId="13_ncr:1_{D7DA582B-CBAD-4B5F-92F3-F97C072606BF}" xr6:coauthVersionLast="45" xr6:coauthVersionMax="45" xr10:uidLastSave="{00000000-0000-0000-0000-000000000000}"/>
  <bookViews>
    <workbookView xWindow="-110" yWindow="-110" windowWidth="38620" windowHeight="21220" xr2:uid="{00000000-000D-0000-FFFF-FFFF00000000}"/>
  </bookViews>
  <sheets>
    <sheet name="1_経歴" sheetId="2" r:id="rId1"/>
    <sheet name="2_エピソード" sheetId="3" r:id="rId2"/>
    <sheet name="3_性格" sheetId="4" r:id="rId3"/>
    <sheet name="4_能力" sheetId="5" r:id="rId4"/>
    <sheet name="5_興味" sheetId="6" r:id="rId5"/>
    <sheet name="6_能力×興味" sheetId="7" r:id="rId6"/>
    <sheet name="7_価値観" sheetId="8" r:id="rId7"/>
    <sheet name="8_人生設計" sheetId="9" r:id="rId8"/>
    <sheet name="9_職場環境" sheetId="10" r:id="rId9"/>
    <sheet name="10_人間関係" sheetId="11" r:id="rId10"/>
    <sheet name="11_優先度" sheetId="12" r:id="rId11"/>
    <sheet name="データ" sheetId="13" r:id="rId1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3" l="1"/>
  <c r="C13" i="13"/>
  <c r="B13" i="13" s="1"/>
  <c r="D22" i="4" s="1"/>
  <c r="D12" i="13"/>
  <c r="C12" i="13"/>
  <c r="B12" i="13" s="1"/>
  <c r="D21" i="4" s="1"/>
  <c r="D11" i="13"/>
  <c r="C11" i="13"/>
  <c r="B11" i="13"/>
  <c r="D10" i="13"/>
  <c r="B10" i="13" s="1"/>
  <c r="D19" i="4" s="1"/>
  <c r="C10" i="13"/>
  <c r="D9" i="13"/>
  <c r="B9" i="13" s="1"/>
  <c r="D18" i="4" s="1"/>
  <c r="C9" i="13"/>
  <c r="H156" i="12"/>
  <c r="G156" i="12"/>
  <c r="F156" i="12"/>
  <c r="E156" i="12"/>
  <c r="H155" i="12"/>
  <c r="G155" i="12"/>
  <c r="F155" i="12"/>
  <c r="E155" i="12"/>
  <c r="H154" i="12"/>
  <c r="G154" i="12"/>
  <c r="F154" i="12"/>
  <c r="E154" i="12"/>
  <c r="H153" i="12"/>
  <c r="G153" i="12"/>
  <c r="F153" i="12"/>
  <c r="E153" i="12"/>
  <c r="H152" i="12"/>
  <c r="G152" i="12"/>
  <c r="F152" i="12"/>
  <c r="E152" i="12"/>
  <c r="H151" i="12"/>
  <c r="G151" i="12"/>
  <c r="F151" i="12"/>
  <c r="E151" i="12"/>
  <c r="H150" i="12"/>
  <c r="G150" i="12"/>
  <c r="F150" i="12"/>
  <c r="E150" i="12"/>
  <c r="H149" i="12"/>
  <c r="G149" i="12"/>
  <c r="F149" i="12"/>
  <c r="E149" i="12"/>
  <c r="H148" i="12"/>
  <c r="G148" i="12"/>
  <c r="F148" i="12"/>
  <c r="E148" i="12"/>
  <c r="H147" i="12"/>
  <c r="G147" i="12"/>
  <c r="F147" i="12"/>
  <c r="E147" i="12"/>
  <c r="H146" i="12"/>
  <c r="G146" i="12"/>
  <c r="F146" i="12"/>
  <c r="E146" i="12"/>
  <c r="H145" i="12"/>
  <c r="G145" i="12"/>
  <c r="F145" i="12"/>
  <c r="E145" i="12"/>
  <c r="H144" i="12"/>
  <c r="G144" i="12"/>
  <c r="F144" i="12"/>
  <c r="E144" i="12"/>
  <c r="H143" i="12"/>
  <c r="G143" i="12"/>
  <c r="F143" i="12"/>
  <c r="E143" i="12"/>
  <c r="H142" i="12"/>
  <c r="G142" i="12"/>
  <c r="F142" i="12"/>
  <c r="E142" i="12"/>
  <c r="H141" i="12"/>
  <c r="G141" i="12"/>
  <c r="F141" i="12"/>
  <c r="E141" i="12"/>
  <c r="H140" i="12"/>
  <c r="G140" i="12"/>
  <c r="F140" i="12"/>
  <c r="E140" i="12"/>
  <c r="H139" i="12"/>
  <c r="G139" i="12"/>
  <c r="F139" i="12"/>
  <c r="E139" i="12"/>
  <c r="H138" i="12"/>
  <c r="G138" i="12"/>
  <c r="F138" i="12"/>
  <c r="E138" i="12"/>
  <c r="H137" i="12"/>
  <c r="G137" i="12"/>
  <c r="F137" i="12"/>
  <c r="E137" i="12"/>
  <c r="H136" i="12"/>
  <c r="G136" i="12"/>
  <c r="F136" i="12"/>
  <c r="E136" i="12"/>
  <c r="H135" i="12"/>
  <c r="G135" i="12"/>
  <c r="F135" i="12"/>
  <c r="E135" i="12"/>
  <c r="H134" i="12"/>
  <c r="G134" i="12"/>
  <c r="F134" i="12"/>
  <c r="E134" i="12"/>
  <c r="H133" i="12"/>
  <c r="G133" i="12"/>
  <c r="F133" i="12"/>
  <c r="E133" i="12"/>
  <c r="H132" i="12"/>
  <c r="G132" i="12"/>
  <c r="F132" i="12"/>
  <c r="E132" i="12"/>
  <c r="H131" i="12"/>
  <c r="G131" i="12"/>
  <c r="F131" i="12"/>
  <c r="E131" i="12"/>
  <c r="H130" i="12"/>
  <c r="G130" i="12"/>
  <c r="F130" i="12"/>
  <c r="E130" i="12"/>
  <c r="H129" i="12"/>
  <c r="G129" i="12"/>
  <c r="F129" i="12"/>
  <c r="E129" i="12"/>
  <c r="H128" i="12"/>
  <c r="G128" i="12"/>
  <c r="F128" i="12"/>
  <c r="E128" i="12"/>
  <c r="H127" i="12"/>
  <c r="G127" i="12"/>
  <c r="F127" i="12"/>
  <c r="E127" i="12"/>
  <c r="H126" i="12"/>
  <c r="G126" i="12"/>
  <c r="F126" i="12"/>
  <c r="E126" i="12"/>
  <c r="H125" i="12"/>
  <c r="G125" i="12"/>
  <c r="F125" i="12"/>
  <c r="E125" i="12"/>
  <c r="H124" i="12"/>
  <c r="G124" i="12"/>
  <c r="F124" i="12"/>
  <c r="E124" i="12"/>
  <c r="H123" i="12"/>
  <c r="G123" i="12"/>
  <c r="F123" i="12"/>
  <c r="E123" i="12"/>
  <c r="K115" i="12"/>
  <c r="J115" i="12"/>
  <c r="I115" i="12"/>
  <c r="D115" i="12"/>
  <c r="C115" i="12"/>
  <c r="I114" i="12"/>
  <c r="D114" i="12"/>
  <c r="K114" i="12" s="1"/>
  <c r="C114" i="12"/>
  <c r="J114" i="12" s="1"/>
  <c r="I113" i="12"/>
  <c r="D113" i="12"/>
  <c r="K113" i="12" s="1"/>
  <c r="C113" i="12"/>
  <c r="J113" i="12" s="1"/>
  <c r="I112" i="12"/>
  <c r="D112" i="12"/>
  <c r="K112" i="12" s="1"/>
  <c r="C112" i="12"/>
  <c r="J112" i="12" s="1"/>
  <c r="I111" i="12"/>
  <c r="D111" i="12"/>
  <c r="K111" i="12" s="1"/>
  <c r="C111" i="12"/>
  <c r="J111" i="12" s="1"/>
  <c r="I110" i="12"/>
  <c r="D110" i="12"/>
  <c r="K110" i="12" s="1"/>
  <c r="C110" i="12"/>
  <c r="J110" i="12" s="1"/>
  <c r="K109" i="12"/>
  <c r="I109" i="12"/>
  <c r="D109" i="12"/>
  <c r="C109" i="12"/>
  <c r="J109" i="12" s="1"/>
  <c r="K108" i="12"/>
  <c r="J108" i="12"/>
  <c r="I108" i="12"/>
  <c r="D108" i="12"/>
  <c r="C108" i="12"/>
  <c r="K107" i="12"/>
  <c r="J107" i="12"/>
  <c r="I107" i="12"/>
  <c r="D107" i="12"/>
  <c r="C107" i="12"/>
  <c r="J106" i="12"/>
  <c r="I106" i="12"/>
  <c r="D106" i="12"/>
  <c r="K106" i="12" s="1"/>
  <c r="C106" i="12"/>
  <c r="I105" i="12"/>
  <c r="D105" i="12"/>
  <c r="K105" i="12" s="1"/>
  <c r="C105" i="12"/>
  <c r="J105" i="12" s="1"/>
  <c r="I104" i="12"/>
  <c r="D104" i="12"/>
  <c r="K104" i="12" s="1"/>
  <c r="C104" i="12"/>
  <c r="J104" i="12" s="1"/>
  <c r="I103" i="12"/>
  <c r="D103" i="12"/>
  <c r="K103" i="12" s="1"/>
  <c r="C103" i="12"/>
  <c r="J103" i="12" s="1"/>
  <c r="I102" i="12"/>
  <c r="D102" i="12"/>
  <c r="K102" i="12" s="1"/>
  <c r="C102" i="12"/>
  <c r="J102" i="12" s="1"/>
  <c r="K101" i="12"/>
  <c r="I101" i="12"/>
  <c r="D101" i="12"/>
  <c r="C101" i="12"/>
  <c r="J101" i="12" s="1"/>
  <c r="K100" i="12"/>
  <c r="J100" i="12"/>
  <c r="I100" i="12"/>
  <c r="D100" i="12"/>
  <c r="C100" i="12"/>
  <c r="K99" i="12"/>
  <c r="J99" i="12"/>
  <c r="I99" i="12"/>
  <c r="D99" i="12"/>
  <c r="C99" i="12"/>
  <c r="J98" i="12"/>
  <c r="I98" i="12"/>
  <c r="D98" i="12"/>
  <c r="K98" i="12" s="1"/>
  <c r="C98" i="12"/>
  <c r="I97" i="12"/>
  <c r="D97" i="12"/>
  <c r="K97" i="12" s="1"/>
  <c r="C97" i="12"/>
  <c r="J97" i="12" s="1"/>
  <c r="I96" i="12"/>
  <c r="D96" i="12"/>
  <c r="K96" i="12" s="1"/>
  <c r="C96" i="12"/>
  <c r="J96" i="12" s="1"/>
  <c r="I95" i="12"/>
  <c r="D95" i="12"/>
  <c r="K95" i="12" s="1"/>
  <c r="C95" i="12"/>
  <c r="J95" i="12" s="1"/>
  <c r="I94" i="12"/>
  <c r="D94" i="12"/>
  <c r="K94" i="12" s="1"/>
  <c r="C94" i="12"/>
  <c r="J94" i="12" s="1"/>
  <c r="K93" i="12"/>
  <c r="I93" i="12"/>
  <c r="D93" i="12"/>
  <c r="C93" i="12"/>
  <c r="J93" i="12" s="1"/>
  <c r="K92" i="12"/>
  <c r="J92" i="12"/>
  <c r="I92" i="12"/>
  <c r="D92" i="12"/>
  <c r="C92" i="12"/>
  <c r="K91" i="12"/>
  <c r="J91" i="12"/>
  <c r="I91" i="12"/>
  <c r="D91" i="12"/>
  <c r="C91" i="12"/>
  <c r="J90" i="12"/>
  <c r="I90" i="12"/>
  <c r="D90" i="12"/>
  <c r="K90" i="12" s="1"/>
  <c r="C90" i="12"/>
  <c r="I89" i="12"/>
  <c r="D89" i="12"/>
  <c r="K89" i="12" s="1"/>
  <c r="C89" i="12"/>
  <c r="J89" i="12" s="1"/>
  <c r="I88" i="12"/>
  <c r="D88" i="12"/>
  <c r="K88" i="12" s="1"/>
  <c r="C88" i="12"/>
  <c r="J88" i="12" s="1"/>
  <c r="N87" i="12"/>
  <c r="D129" i="12" s="1"/>
  <c r="I87" i="12"/>
  <c r="D87" i="12"/>
  <c r="K87" i="12" s="1"/>
  <c r="C87" i="12"/>
  <c r="J87" i="12" s="1"/>
  <c r="M86" i="12"/>
  <c r="C128" i="12" s="1"/>
  <c r="I86" i="12"/>
  <c r="D86" i="12"/>
  <c r="K86" i="12" s="1"/>
  <c r="C86" i="12"/>
  <c r="J86" i="12" s="1"/>
  <c r="K85" i="12"/>
  <c r="I85" i="12"/>
  <c r="D85" i="12"/>
  <c r="C85" i="12"/>
  <c r="J85" i="12" s="1"/>
  <c r="K84" i="12"/>
  <c r="J84" i="12"/>
  <c r="I84" i="12"/>
  <c r="D84" i="12"/>
  <c r="C84" i="12"/>
  <c r="K83" i="12"/>
  <c r="J83" i="12"/>
  <c r="I83" i="12"/>
  <c r="M102" i="12" s="1"/>
  <c r="D83" i="12"/>
  <c r="C83" i="12"/>
  <c r="J82" i="12"/>
  <c r="I82" i="12"/>
  <c r="N86" i="12" s="1"/>
  <c r="D128" i="12" s="1"/>
  <c r="D82" i="12"/>
  <c r="K82" i="12" s="1"/>
  <c r="C82" i="12"/>
  <c r="I81" i="12"/>
  <c r="N115" i="12" s="1"/>
  <c r="D81" i="12"/>
  <c r="K81" i="12" s="1"/>
  <c r="C81" i="12"/>
  <c r="J81" i="12" s="1"/>
  <c r="O77" i="12"/>
  <c r="N77" i="12"/>
  <c r="M77" i="12"/>
  <c r="L77" i="12"/>
  <c r="K77" i="12"/>
  <c r="J77" i="12"/>
  <c r="D77" i="12"/>
  <c r="C77" i="12"/>
  <c r="O76" i="12"/>
  <c r="N76" i="12"/>
  <c r="M76" i="12"/>
  <c r="L76" i="12"/>
  <c r="K76" i="12"/>
  <c r="J76" i="12"/>
  <c r="D76" i="12"/>
  <c r="C76" i="12"/>
  <c r="O75" i="12"/>
  <c r="N75" i="12"/>
  <c r="M75" i="12"/>
  <c r="L75" i="12"/>
  <c r="K75" i="12"/>
  <c r="J75" i="12"/>
  <c r="D75" i="12"/>
  <c r="C75" i="12"/>
  <c r="O74" i="12"/>
  <c r="N74" i="12"/>
  <c r="M74" i="12"/>
  <c r="L74" i="12"/>
  <c r="K74" i="12"/>
  <c r="J74" i="12"/>
  <c r="D74" i="12"/>
  <c r="C74" i="12"/>
  <c r="O73" i="12"/>
  <c r="N73" i="12"/>
  <c r="M73" i="12"/>
  <c r="L73" i="12"/>
  <c r="K73" i="12"/>
  <c r="J73" i="12"/>
  <c r="D73" i="12"/>
  <c r="C73" i="12"/>
  <c r="O72" i="12"/>
  <c r="N72" i="12"/>
  <c r="M72" i="12"/>
  <c r="L72" i="12"/>
  <c r="K72" i="12"/>
  <c r="J72" i="12"/>
  <c r="D72" i="12"/>
  <c r="C72" i="12"/>
  <c r="O71" i="12"/>
  <c r="N71" i="12"/>
  <c r="M71" i="12"/>
  <c r="L71" i="12"/>
  <c r="K71" i="12"/>
  <c r="J71" i="12"/>
  <c r="D71" i="12"/>
  <c r="C71" i="12"/>
  <c r="O70" i="12"/>
  <c r="N70" i="12"/>
  <c r="M70" i="12"/>
  <c r="L70" i="12"/>
  <c r="K70" i="12"/>
  <c r="J70" i="12"/>
  <c r="D70" i="12"/>
  <c r="C70" i="12"/>
  <c r="O69" i="12"/>
  <c r="N69" i="12"/>
  <c r="M69" i="12"/>
  <c r="L69" i="12"/>
  <c r="D69" i="12"/>
  <c r="K69" i="12" s="1"/>
  <c r="C69" i="12"/>
  <c r="J69" i="12" s="1"/>
  <c r="O68" i="12"/>
  <c r="N68" i="12"/>
  <c r="M68" i="12"/>
  <c r="L68" i="12"/>
  <c r="K68" i="12"/>
  <c r="J68" i="12"/>
  <c r="D68" i="12"/>
  <c r="C68" i="12"/>
  <c r="O67" i="12"/>
  <c r="N67" i="12"/>
  <c r="M67" i="12"/>
  <c r="L67" i="12"/>
  <c r="K67" i="12"/>
  <c r="J67" i="12"/>
  <c r="D67" i="12"/>
  <c r="C67" i="12"/>
  <c r="O66" i="12"/>
  <c r="N66" i="12"/>
  <c r="M66" i="12"/>
  <c r="L66" i="12"/>
  <c r="K66" i="12"/>
  <c r="J66" i="12"/>
  <c r="D66" i="12"/>
  <c r="C66" i="12"/>
  <c r="O65" i="12"/>
  <c r="N65" i="12"/>
  <c r="M65" i="12"/>
  <c r="L65" i="12"/>
  <c r="K65" i="12"/>
  <c r="J65" i="12"/>
  <c r="D65" i="12"/>
  <c r="C65" i="12"/>
  <c r="M64" i="12"/>
  <c r="L64" i="12"/>
  <c r="K64" i="12"/>
  <c r="J64" i="12"/>
  <c r="D64" i="12"/>
  <c r="O64" i="12" s="1"/>
  <c r="C64" i="12"/>
  <c r="N64" i="12" s="1"/>
  <c r="O63" i="12"/>
  <c r="N63" i="12"/>
  <c r="M63" i="12"/>
  <c r="L63" i="12"/>
  <c r="K63" i="12"/>
  <c r="J63" i="12"/>
  <c r="D63" i="12"/>
  <c r="C63" i="12"/>
  <c r="O62" i="12"/>
  <c r="N62" i="12"/>
  <c r="M62" i="12"/>
  <c r="L62" i="12"/>
  <c r="K62" i="12"/>
  <c r="J62" i="12"/>
  <c r="D62" i="12"/>
  <c r="C62" i="12"/>
  <c r="O61" i="12"/>
  <c r="N61" i="12"/>
  <c r="M61" i="12"/>
  <c r="L61" i="12"/>
  <c r="D61" i="12"/>
  <c r="K61" i="12" s="1"/>
  <c r="C61" i="12"/>
  <c r="J61" i="12" s="1"/>
  <c r="O60" i="12"/>
  <c r="N60" i="12"/>
  <c r="M60" i="12"/>
  <c r="L60" i="12"/>
  <c r="K60" i="12"/>
  <c r="J60" i="12"/>
  <c r="D60" i="12"/>
  <c r="C60" i="12"/>
  <c r="O59" i="12"/>
  <c r="N59" i="12"/>
  <c r="K59" i="12"/>
  <c r="J59" i="12"/>
  <c r="D59" i="12"/>
  <c r="M59" i="12" s="1"/>
  <c r="C59" i="12"/>
  <c r="L59" i="12" s="1"/>
  <c r="O58" i="12"/>
  <c r="N58" i="12"/>
  <c r="M58" i="12"/>
  <c r="L58" i="12"/>
  <c r="K58" i="12"/>
  <c r="J58" i="12"/>
  <c r="D58" i="12"/>
  <c r="C58" i="12"/>
  <c r="O57" i="12"/>
  <c r="N57" i="12"/>
  <c r="M57" i="12"/>
  <c r="L57" i="12"/>
  <c r="K57" i="12"/>
  <c r="J57" i="12"/>
  <c r="D57" i="12"/>
  <c r="C57" i="12"/>
  <c r="O56" i="12"/>
  <c r="N56" i="12"/>
  <c r="M56" i="12"/>
  <c r="L56" i="12"/>
  <c r="K56" i="12"/>
  <c r="J56" i="12"/>
  <c r="D56" i="12"/>
  <c r="C56" i="12"/>
  <c r="O55" i="12"/>
  <c r="N55" i="12"/>
  <c r="M55" i="12"/>
  <c r="L55" i="12"/>
  <c r="K55" i="12"/>
  <c r="J55" i="12"/>
  <c r="D55" i="12"/>
  <c r="C55" i="12"/>
  <c r="M54" i="12"/>
  <c r="L54" i="12"/>
  <c r="K54" i="12"/>
  <c r="J54" i="12"/>
  <c r="D54" i="12"/>
  <c r="O54" i="12" s="1"/>
  <c r="C54" i="12"/>
  <c r="N54" i="12" s="1"/>
  <c r="O53" i="12"/>
  <c r="N53" i="12"/>
  <c r="M53" i="12"/>
  <c r="L53" i="12"/>
  <c r="K53" i="12"/>
  <c r="J53" i="12"/>
  <c r="D53" i="12"/>
  <c r="C53" i="12"/>
  <c r="O52" i="12"/>
  <c r="N52" i="12"/>
  <c r="M52" i="12"/>
  <c r="L52" i="12"/>
  <c r="K52" i="12"/>
  <c r="J52" i="12"/>
  <c r="D52" i="12"/>
  <c r="C52" i="12"/>
  <c r="M51" i="12"/>
  <c r="L51" i="12"/>
  <c r="K51" i="12"/>
  <c r="J51" i="12"/>
  <c r="D51" i="12"/>
  <c r="O51" i="12" s="1"/>
  <c r="C51" i="12"/>
  <c r="N51" i="12" s="1"/>
  <c r="O50" i="12"/>
  <c r="N50" i="12"/>
  <c r="M50" i="12"/>
  <c r="L50" i="12"/>
  <c r="K50" i="12"/>
  <c r="J50" i="12"/>
  <c r="D50" i="12"/>
  <c r="C50" i="12"/>
  <c r="O49" i="12"/>
  <c r="N49" i="12"/>
  <c r="M49" i="12"/>
  <c r="L49" i="12"/>
  <c r="K49" i="12"/>
  <c r="J49" i="12"/>
  <c r="D49" i="12"/>
  <c r="C49" i="12"/>
  <c r="O48" i="12"/>
  <c r="N48" i="12"/>
  <c r="M48" i="12"/>
  <c r="L48" i="12"/>
  <c r="K48" i="12"/>
  <c r="D48" i="12"/>
  <c r="C48" i="12"/>
  <c r="J48" i="12" s="1"/>
  <c r="O47" i="12"/>
  <c r="N47" i="12"/>
  <c r="M47" i="12"/>
  <c r="K47" i="12"/>
  <c r="J47" i="12"/>
  <c r="D47" i="12"/>
  <c r="C47" i="12"/>
  <c r="L47" i="12" s="1"/>
  <c r="O46" i="12"/>
  <c r="N46" i="12"/>
  <c r="M46" i="12"/>
  <c r="K46" i="12"/>
  <c r="J46" i="12"/>
  <c r="D46" i="12"/>
  <c r="C46" i="12"/>
  <c r="L46" i="12" s="1"/>
  <c r="O45" i="12"/>
  <c r="N45" i="12"/>
  <c r="M45" i="12"/>
  <c r="L45" i="12"/>
  <c r="K45" i="12"/>
  <c r="J45" i="12"/>
  <c r="D45" i="12"/>
  <c r="C45" i="12"/>
  <c r="O44" i="12"/>
  <c r="N44" i="12"/>
  <c r="M44" i="12"/>
  <c r="L44" i="12"/>
  <c r="K44" i="12"/>
  <c r="D44" i="12"/>
  <c r="C44" i="12"/>
  <c r="J44" i="12" s="1"/>
  <c r="E30" i="12"/>
  <c r="E22" i="12"/>
  <c r="E14" i="12"/>
  <c r="E7" i="12"/>
  <c r="E6" i="12"/>
  <c r="E5" i="12"/>
  <c r="G34" i="10"/>
  <c r="E37" i="12" s="1"/>
  <c r="G33" i="10"/>
  <c r="E36" i="12" s="1"/>
  <c r="G32" i="10"/>
  <c r="E35" i="12" s="1"/>
  <c r="G31" i="10"/>
  <c r="E34" i="12" s="1"/>
  <c r="G30" i="10"/>
  <c r="E33" i="12" s="1"/>
  <c r="G29" i="10"/>
  <c r="E32" i="12" s="1"/>
  <c r="G28" i="10"/>
  <c r="E31" i="12" s="1"/>
  <c r="G27" i="10"/>
  <c r="G26" i="10"/>
  <c r="E29" i="12" s="1"/>
  <c r="G25" i="10"/>
  <c r="E28" i="12" s="1"/>
  <c r="G24" i="10"/>
  <c r="E27" i="12" s="1"/>
  <c r="G23" i="10"/>
  <c r="E26" i="12" s="1"/>
  <c r="G22" i="10"/>
  <c r="E25" i="12" s="1"/>
  <c r="G21" i="10"/>
  <c r="E24" i="12" s="1"/>
  <c r="G20" i="10"/>
  <c r="E23" i="12" s="1"/>
  <c r="G19" i="10"/>
  <c r="G18" i="10"/>
  <c r="E21" i="12" s="1"/>
  <c r="G17" i="10"/>
  <c r="E20" i="12" s="1"/>
  <c r="G16" i="10"/>
  <c r="E19" i="12" s="1"/>
  <c r="G15" i="10"/>
  <c r="E18" i="12" s="1"/>
  <c r="G14" i="10"/>
  <c r="E17" i="12" s="1"/>
  <c r="G13" i="10"/>
  <c r="E16" i="12" s="1"/>
  <c r="G12" i="10"/>
  <c r="E15" i="12" s="1"/>
  <c r="G11" i="10"/>
  <c r="G10" i="10"/>
  <c r="E13" i="12" s="1"/>
  <c r="G9" i="10"/>
  <c r="E12" i="12" s="1"/>
  <c r="G8" i="10"/>
  <c r="E11" i="12" s="1"/>
  <c r="G7" i="10"/>
  <c r="E10" i="12" s="1"/>
  <c r="G6" i="10"/>
  <c r="E9" i="12" s="1"/>
  <c r="G5" i="10"/>
  <c r="E8" i="12" s="1"/>
  <c r="I34" i="8"/>
  <c r="H34" i="8"/>
  <c r="C34" i="8"/>
  <c r="I33" i="8"/>
  <c r="H33" i="8"/>
  <c r="C33" i="8"/>
  <c r="H32" i="8"/>
  <c r="D38" i="8" s="1"/>
  <c r="C32" i="8"/>
  <c r="I32" i="8" s="1"/>
  <c r="D42" i="8" s="1"/>
  <c r="H31" i="8"/>
  <c r="C31" i="8"/>
  <c r="I31" i="8" s="1"/>
  <c r="I30" i="8"/>
  <c r="H30" i="8"/>
  <c r="D40" i="8" s="1"/>
  <c r="C30" i="8"/>
  <c r="B64" i="7"/>
  <c r="B63" i="7"/>
  <c r="D62" i="7"/>
  <c r="B62" i="7"/>
  <c r="B61" i="7"/>
  <c r="B60" i="7"/>
  <c r="B59" i="7"/>
  <c r="D58" i="7"/>
  <c r="B58" i="7"/>
  <c r="B57" i="7"/>
  <c r="D56" i="7"/>
  <c r="B56" i="7"/>
  <c r="B55" i="7"/>
  <c r="D54" i="7"/>
  <c r="B54" i="7"/>
  <c r="B53" i="7"/>
  <c r="D52" i="7"/>
  <c r="B52" i="7"/>
  <c r="B51" i="7"/>
  <c r="B50" i="7"/>
  <c r="B49" i="7"/>
  <c r="B48" i="7"/>
  <c r="B47" i="7"/>
  <c r="B46" i="7"/>
  <c r="B45" i="7"/>
  <c r="B44" i="7"/>
  <c r="B43" i="7"/>
  <c r="D42" i="7"/>
  <c r="B42" i="7"/>
  <c r="B41" i="7"/>
  <c r="D40" i="7"/>
  <c r="B40" i="7"/>
  <c r="B39" i="7"/>
  <c r="D38" i="7"/>
  <c r="B38" i="7"/>
  <c r="B37" i="7"/>
  <c r="B36" i="7"/>
  <c r="B35" i="7"/>
  <c r="D34" i="7"/>
  <c r="B34" i="7"/>
  <c r="B33" i="7"/>
  <c r="B32" i="7"/>
  <c r="B31" i="7"/>
  <c r="D30" i="7"/>
  <c r="B30" i="7"/>
  <c r="G23" i="7"/>
  <c r="D23" i="7"/>
  <c r="G22" i="7"/>
  <c r="D22" i="7"/>
  <c r="G21" i="7"/>
  <c r="D21" i="7"/>
  <c r="G20" i="7"/>
  <c r="D20" i="7"/>
  <c r="G19" i="7"/>
  <c r="D19" i="7"/>
  <c r="G18" i="7"/>
  <c r="D18" i="7"/>
  <c r="G17" i="7"/>
  <c r="D17" i="7"/>
  <c r="G13" i="7"/>
  <c r="D64" i="7" s="1"/>
  <c r="D13" i="7"/>
  <c r="G12" i="7"/>
  <c r="D63" i="7" s="1"/>
  <c r="D12" i="7"/>
  <c r="G11" i="7"/>
  <c r="D48" i="7" s="1"/>
  <c r="D11" i="7"/>
  <c r="G10" i="7"/>
  <c r="D47" i="7" s="1"/>
  <c r="D10" i="7"/>
  <c r="G9" i="7"/>
  <c r="D60" i="7" s="1"/>
  <c r="D9" i="7"/>
  <c r="G8" i="7"/>
  <c r="D59" i="7" s="1"/>
  <c r="D8" i="7"/>
  <c r="G7" i="7"/>
  <c r="D44" i="7" s="1"/>
  <c r="D7" i="7"/>
  <c r="D124" i="6"/>
  <c r="D123" i="6"/>
  <c r="D122" i="6"/>
  <c r="C105" i="6"/>
  <c r="C104" i="6"/>
  <c r="C103" i="6"/>
  <c r="C102" i="6"/>
  <c r="C101" i="6"/>
  <c r="C100" i="6"/>
  <c r="C99" i="6"/>
  <c r="C98" i="6"/>
  <c r="C97" i="6"/>
  <c r="C96" i="6"/>
  <c r="C111" i="5"/>
  <c r="C110" i="5"/>
  <c r="C100" i="5"/>
  <c r="C98" i="5"/>
  <c r="C96" i="5"/>
  <c r="C94" i="5"/>
  <c r="C92" i="5"/>
  <c r="C90" i="5"/>
  <c r="C88" i="5"/>
  <c r="C86" i="5"/>
  <c r="C84" i="5"/>
  <c r="C82" i="5"/>
  <c r="C80" i="5"/>
  <c r="C78" i="5"/>
  <c r="C76" i="5"/>
  <c r="C74" i="5"/>
  <c r="H133" i="4"/>
  <c r="H132" i="4"/>
  <c r="H131" i="4"/>
  <c r="L130" i="4"/>
  <c r="K130" i="4"/>
  <c r="H130" i="4"/>
  <c r="L129" i="4"/>
  <c r="K129" i="4"/>
  <c r="H129" i="4"/>
  <c r="J128" i="4"/>
  <c r="I128" i="4"/>
  <c r="H128" i="4"/>
  <c r="L127" i="4"/>
  <c r="K127" i="4"/>
  <c r="H127" i="4"/>
  <c r="L126" i="4"/>
  <c r="L134" i="4" s="1"/>
  <c r="D142" i="4" s="1"/>
  <c r="K126" i="4"/>
  <c r="H126" i="4"/>
  <c r="L125" i="4"/>
  <c r="K125" i="4"/>
  <c r="K134" i="4" s="1"/>
  <c r="D141" i="4" s="1"/>
  <c r="J125" i="4"/>
  <c r="I125" i="4"/>
  <c r="H125" i="4"/>
  <c r="J124" i="4"/>
  <c r="J134" i="4" s="1"/>
  <c r="D138" i="4" s="1"/>
  <c r="I124" i="4"/>
  <c r="H124" i="4"/>
  <c r="J123" i="4"/>
  <c r="I123" i="4"/>
  <c r="I134" i="4" s="1"/>
  <c r="D137" i="4" s="1"/>
  <c r="H123" i="4"/>
  <c r="C117" i="4"/>
  <c r="C116" i="4"/>
  <c r="C105" i="4"/>
  <c r="C102" i="4"/>
  <c r="C99" i="4"/>
  <c r="C96" i="4"/>
  <c r="C93" i="4"/>
  <c r="C90" i="4"/>
  <c r="C77" i="4"/>
  <c r="C76" i="4"/>
  <c r="C75" i="4"/>
  <c r="C74" i="4"/>
  <c r="C73" i="4"/>
  <c r="C72" i="4"/>
  <c r="C71" i="4"/>
  <c r="C70" i="4"/>
  <c r="C69" i="4"/>
  <c r="C68" i="4"/>
  <c r="C67" i="4"/>
  <c r="C66" i="4"/>
  <c r="C65" i="4"/>
  <c r="C64" i="4"/>
  <c r="C63" i="4"/>
  <c r="C62" i="4"/>
  <c r="C61" i="4"/>
  <c r="C60" i="4"/>
  <c r="H26" i="4"/>
  <c r="D20" i="4"/>
  <c r="B18" i="13" s="1"/>
  <c r="D18" i="13" l="1"/>
  <c r="D28" i="4"/>
  <c r="B22" i="13"/>
  <c r="B17" i="13"/>
  <c r="C144" i="12"/>
  <c r="B144" i="12"/>
  <c r="B24" i="13"/>
  <c r="B19" i="13"/>
  <c r="E141" i="4"/>
  <c r="E137" i="4"/>
  <c r="B16" i="13"/>
  <c r="B21" i="13"/>
  <c r="B20" i="13"/>
  <c r="B25" i="13"/>
  <c r="M94" i="12"/>
  <c r="B128" i="12"/>
  <c r="D39" i="8"/>
  <c r="M81" i="12"/>
  <c r="N82" i="12"/>
  <c r="D124" i="12" s="1"/>
  <c r="M89" i="12"/>
  <c r="N90" i="12"/>
  <c r="D132" i="12" s="1"/>
  <c r="M97" i="12"/>
  <c r="N98" i="12"/>
  <c r="D140" i="12" s="1"/>
  <c r="M105" i="12"/>
  <c r="N106" i="12"/>
  <c r="D148" i="12" s="1"/>
  <c r="M113" i="12"/>
  <c r="N114" i="12"/>
  <c r="D156" i="12" s="1"/>
  <c r="B23" i="13"/>
  <c r="N95" i="12"/>
  <c r="D137" i="12" s="1"/>
  <c r="N103" i="12"/>
  <c r="D145" i="12" s="1"/>
  <c r="M110" i="12"/>
  <c r="D33" i="7"/>
  <c r="D37" i="7"/>
  <c r="D41" i="7"/>
  <c r="D45" i="7"/>
  <c r="D49" i="7"/>
  <c r="D53" i="7"/>
  <c r="D57" i="7"/>
  <c r="D61" i="7"/>
  <c r="N81" i="12"/>
  <c r="D123" i="12" s="1"/>
  <c r="M88" i="12"/>
  <c r="N89" i="12"/>
  <c r="D131" i="12" s="1"/>
  <c r="M96" i="12"/>
  <c r="N97" i="12"/>
  <c r="D139" i="12" s="1"/>
  <c r="M104" i="12"/>
  <c r="N105" i="12"/>
  <c r="D147" i="12" s="1"/>
  <c r="M112" i="12"/>
  <c r="N113" i="12"/>
  <c r="D155" i="12" s="1"/>
  <c r="D46" i="7"/>
  <c r="D50" i="7"/>
  <c r="N111" i="12"/>
  <c r="D153" i="12" s="1"/>
  <c r="D41" i="8"/>
  <c r="M87" i="12"/>
  <c r="N88" i="12"/>
  <c r="D130" i="12" s="1"/>
  <c r="M95" i="12"/>
  <c r="N96" i="12"/>
  <c r="D138" i="12" s="1"/>
  <c r="M103" i="12"/>
  <c r="N104" i="12"/>
  <c r="D146" i="12" s="1"/>
  <c r="M111" i="12"/>
  <c r="N112" i="12"/>
  <c r="D154" i="12" s="1"/>
  <c r="M85" i="12"/>
  <c r="M93" i="12"/>
  <c r="N94" i="12"/>
  <c r="D136" i="12" s="1"/>
  <c r="M101" i="12"/>
  <c r="N102" i="12"/>
  <c r="D144" i="12" s="1"/>
  <c r="M109" i="12"/>
  <c r="N110" i="12"/>
  <c r="D152" i="12" s="1"/>
  <c r="D31" i="7"/>
  <c r="D35" i="7"/>
  <c r="D39" i="7"/>
  <c r="D43" i="7"/>
  <c r="D51" i="7"/>
  <c r="D55" i="7"/>
  <c r="M84" i="12"/>
  <c r="N85" i="12"/>
  <c r="D127" i="12" s="1"/>
  <c r="M92" i="12"/>
  <c r="N93" i="12"/>
  <c r="D135" i="12" s="1"/>
  <c r="M100" i="12"/>
  <c r="N101" i="12"/>
  <c r="D143" i="12" s="1"/>
  <c r="M108" i="12"/>
  <c r="N109" i="12"/>
  <c r="D151" i="12" s="1"/>
  <c r="M83" i="12"/>
  <c r="N84" i="12"/>
  <c r="D126" i="12" s="1"/>
  <c r="M91" i="12"/>
  <c r="N92" i="12"/>
  <c r="D134" i="12" s="1"/>
  <c r="M99" i="12"/>
  <c r="N100" i="12"/>
  <c r="D142" i="12" s="1"/>
  <c r="M107" i="12"/>
  <c r="N108" i="12"/>
  <c r="D150" i="12" s="1"/>
  <c r="M115" i="12"/>
  <c r="D32" i="7"/>
  <c r="D36" i="7"/>
  <c r="M82" i="12"/>
  <c r="N83" i="12"/>
  <c r="D125" i="12" s="1"/>
  <c r="M90" i="12"/>
  <c r="N91" i="12"/>
  <c r="D133" i="12" s="1"/>
  <c r="M98" i="12"/>
  <c r="N99" i="12"/>
  <c r="D141" i="12" s="1"/>
  <c r="M106" i="12"/>
  <c r="N107" i="12"/>
  <c r="D149" i="12" s="1"/>
  <c r="M114" i="12"/>
  <c r="C130" i="12" l="1"/>
  <c r="B130" i="12"/>
  <c r="C149" i="12"/>
  <c r="B149" i="12"/>
  <c r="C150" i="12"/>
  <c r="B150" i="12"/>
  <c r="C143" i="12"/>
  <c r="B143" i="12"/>
  <c r="C147" i="12"/>
  <c r="B147" i="12"/>
  <c r="D19" i="13"/>
  <c r="D29" i="4"/>
  <c r="C152" i="12"/>
  <c r="B152" i="12"/>
  <c r="C139" i="12"/>
  <c r="B139" i="12"/>
  <c r="D25" i="13"/>
  <c r="D35" i="4"/>
  <c r="C141" i="12"/>
  <c r="B141" i="12"/>
  <c r="B156" i="12"/>
  <c r="C156" i="12"/>
  <c r="C127" i="12"/>
  <c r="B127" i="12"/>
  <c r="B129" i="12"/>
  <c r="C129" i="12"/>
  <c r="C146" i="12"/>
  <c r="B146" i="12"/>
  <c r="D20" i="13"/>
  <c r="D30" i="4"/>
  <c r="B132" i="12"/>
  <c r="C132" i="12"/>
  <c r="C137" i="12"/>
  <c r="B137" i="12"/>
  <c r="B136" i="12"/>
  <c r="C136" i="12"/>
  <c r="C142" i="12"/>
  <c r="B142" i="12"/>
  <c r="B124" i="12"/>
  <c r="C124" i="12"/>
  <c r="C133" i="12"/>
  <c r="B133" i="12"/>
  <c r="C134" i="12"/>
  <c r="B134" i="12"/>
  <c r="D23" i="13"/>
  <c r="D33" i="4"/>
  <c r="C131" i="12"/>
  <c r="B131" i="12"/>
  <c r="D21" i="13"/>
  <c r="D31" i="4"/>
  <c r="D17" i="13"/>
  <c r="D27" i="4"/>
  <c r="D24" i="13"/>
  <c r="D34" i="4"/>
  <c r="B148" i="12"/>
  <c r="C148" i="12"/>
  <c r="C153" i="12"/>
  <c r="B153" i="12"/>
  <c r="C138" i="12"/>
  <c r="B138" i="12"/>
  <c r="D16" i="13"/>
  <c r="D26" i="4"/>
  <c r="D22" i="13"/>
  <c r="D32" i="4"/>
  <c r="C154" i="12"/>
  <c r="B154" i="12"/>
  <c r="C135" i="12"/>
  <c r="B135" i="12"/>
  <c r="C125" i="12"/>
  <c r="B125" i="12"/>
  <c r="C126" i="12"/>
  <c r="B126" i="12"/>
  <c r="C151" i="12"/>
  <c r="B151" i="12"/>
  <c r="C155" i="12"/>
  <c r="B155" i="12"/>
  <c r="C123" i="12"/>
  <c r="B123" i="12"/>
  <c r="B140" i="12"/>
  <c r="C140" i="12"/>
  <c r="C145" i="12"/>
  <c r="B145" i="12"/>
  <c r="F18" i="13"/>
  <c r="E28" i="4"/>
  <c r="F22" i="13" l="1"/>
  <c r="E32" i="4"/>
  <c r="F16" i="13"/>
  <c r="G26" i="4" s="1"/>
  <c r="E26" i="4"/>
  <c r="B26" i="13"/>
  <c r="F24" i="13"/>
  <c r="E34" i="4"/>
  <c r="F23" i="13"/>
  <c r="E33" i="4"/>
  <c r="F20" i="13"/>
  <c r="E30" i="4"/>
  <c r="H18" i="13"/>
  <c r="H28" i="4" s="1"/>
  <c r="G28" i="4"/>
  <c r="F17" i="13"/>
  <c r="E27" i="4"/>
  <c r="F19" i="13"/>
  <c r="E29" i="4"/>
  <c r="F21" i="13"/>
  <c r="E31" i="4"/>
  <c r="F25" i="13"/>
  <c r="E35" i="4"/>
  <c r="H17" i="13" l="1"/>
  <c r="H27" i="4" s="1"/>
  <c r="G27" i="4"/>
  <c r="H19" i="13"/>
  <c r="H29" i="4" s="1"/>
  <c r="G29" i="4"/>
  <c r="H23" i="13"/>
  <c r="H33" i="4" s="1"/>
  <c r="G33" i="4"/>
  <c r="H24" i="13"/>
  <c r="H34" i="4" s="1"/>
  <c r="G34" i="4"/>
  <c r="D26" i="13"/>
  <c r="D36" i="4"/>
  <c r="H25" i="13"/>
  <c r="H35" i="4" s="1"/>
  <c r="G35" i="4"/>
  <c r="H21" i="13"/>
  <c r="H31" i="4" s="1"/>
  <c r="G31" i="4"/>
  <c r="H20" i="13"/>
  <c r="H30" i="4" s="1"/>
  <c r="G30" i="4"/>
  <c r="H22" i="13"/>
  <c r="H32" i="4" s="1"/>
  <c r="G32" i="4"/>
  <c r="F26" i="13" l="1"/>
  <c r="E36" i="4"/>
  <c r="H26" i="13" l="1"/>
  <c r="H36" i="4" s="1"/>
  <c r="G36" i="4"/>
</calcChain>
</file>

<file path=xl/sharedStrings.xml><?xml version="1.0" encoding="utf-8"?>
<sst xmlns="http://schemas.openxmlformats.org/spreadsheetml/2006/main" count="1472" uniqueCount="666">
  <si>
    <t>▼小学校時代</t>
  </si>
  <si>
    <t>▼ワクワクしたこと</t>
  </si>
  <si>
    <t>項目</t>
  </si>
  <si>
    <t>▼Q1. あなたがワクワクしたことを各時代1～3つづつ挙げてください。</t>
  </si>
  <si>
    <t>区分</t>
  </si>
  <si>
    <t>回答</t>
  </si>
  <si>
    <t>回答例</t>
  </si>
  <si>
    <t>小学校</t>
  </si>
  <si>
    <t>運動会の徒競走で1位になったこと</t>
  </si>
  <si>
    <t>合唱コンクールで入賞したこと</t>
  </si>
  <si>
    <t>新しいゲームの発売日</t>
  </si>
  <si>
    <t>中学校</t>
  </si>
  <si>
    <t>高校</t>
  </si>
  <si>
    <t>習い事</t>
  </si>
  <si>
    <t>▼Q1. 小学校時代にどのような習い事をしていましたか？期間が長い順に0～3つ自由記述してください。</t>
  </si>
  <si>
    <t>スイミング</t>
  </si>
  <si>
    <t>サッカー</t>
  </si>
  <si>
    <t>習字</t>
  </si>
  <si>
    <t>専攻</t>
  </si>
  <si>
    <t>大学/専門学校</t>
  </si>
  <si>
    <t>▼Q2. 小学校時代の空き時間にしていたこと、趣味、ハマっていたことなどはなんですか？1～3つ自由記述してください。</t>
  </si>
  <si>
    <t>大学院</t>
  </si>
  <si>
    <t>▼Q2. 上の回答を見て、あなたはどのようなことにワクワクしやすい人間だと思いますか？思うことを挙げてください。</t>
  </si>
  <si>
    <t>ワクワクの共通点</t>
  </si>
  <si>
    <t>趣味</t>
  </si>
  <si>
    <t>読書</t>
  </si>
  <si>
    <t>人に貢献できている活動をしているとき</t>
  </si>
  <si>
    <t>テレビを観る</t>
  </si>
  <si>
    <t>絵を描く</t>
  </si>
  <si>
    <t>▼頑張ったこと</t>
  </si>
  <si>
    <t>▼Q3. 小学校時代にあなたがよくやっていた役回りは何ですか？回答欄のプルダウンから一つ選んでください。</t>
  </si>
  <si>
    <t>▼Q3 あなたが特に頑張ったことを各時代1～3つづつ挙げてください。</t>
  </si>
  <si>
    <t>水泳を6年間続けた</t>
  </si>
  <si>
    <t>6年間学校を一度も休まなかった</t>
  </si>
  <si>
    <t>運動会で応援団長を務めた</t>
  </si>
  <si>
    <t>ポジション</t>
  </si>
  <si>
    <t>サブリーダー</t>
  </si>
  <si>
    <t>▼中学校時代</t>
  </si>
  <si>
    <t>▼Q4. 中学校時代に所属していた部活は何ですか？期間長い順に0～3つ自由記述してください。</t>
  </si>
  <si>
    <t>部活</t>
  </si>
  <si>
    <t>水泳</t>
  </si>
  <si>
    <t>▼Q4. 上の回答を見て、あなたはどのようなことを特に頑張る人間だと思いますか？思うことを挙げてください。</t>
  </si>
  <si>
    <t>吹奏楽</t>
  </si>
  <si>
    <t>頑張りの共通点</t>
  </si>
  <si>
    <t>▼Q5. 中学校時代の空き時間にしていたこと、趣味、ハマっていたことなどはなんですか？1～3つ自由記述してください。</t>
  </si>
  <si>
    <t xml:space="preserve">できないことにチャレンジする人間だと思った。成長することを喜びだと感じる人間。好きなことは頑張れる人間。
</t>
  </si>
  <si>
    <t>部活に没頭</t>
  </si>
  <si>
    <t>放課後友達と喋る</t>
  </si>
  <si>
    <t>テレビゲーム</t>
  </si>
  <si>
    <t>▼辛かったこと</t>
  </si>
  <si>
    <t>▼Q6. 中学校時代の得意科目は何でしたか？回答のプルダウンから1～3つ選んでください。</t>
  </si>
  <si>
    <t>▼Q5. あなたが辛かった、嫌だと思ったことを各時代1～3つづつ挙げてください。</t>
  </si>
  <si>
    <t>勉強（得意科目）</t>
  </si>
  <si>
    <t>▼選択してください</t>
  </si>
  <si>
    <t>国語</t>
  </si>
  <si>
    <t>体育</t>
  </si>
  <si>
    <t>社会</t>
  </si>
  <si>
    <t>自分の主張を友達に理解されなかった</t>
  </si>
  <si>
    <t>▼Q7. 中学校時代の苦手科目は何でしたか？回答のプルダウンから1～3つ選んでください。</t>
  </si>
  <si>
    <t>受験に落ちた</t>
  </si>
  <si>
    <t>習い事のサッカーでレギュラーを取れなかった</t>
  </si>
  <si>
    <t>勉強（苦手科目）</t>
  </si>
  <si>
    <t>理科</t>
  </si>
  <si>
    <t>数学</t>
  </si>
  <si>
    <t>美術</t>
  </si>
  <si>
    <t>▼Q8. 中学時代のあなたの成績から、あなたはどのようなことが得意なタイプだったと思いますか？回答のプルダウンから選んでください。</t>
  </si>
  <si>
    <t>▼Q6. 上の回答を見て、あなたはどのようなことを辛い、嫌だと感じる人間だと思いますか？思うことを挙げてください。</t>
  </si>
  <si>
    <t>勉強（タイプ）</t>
  </si>
  <si>
    <t>辛さの共通点</t>
  </si>
  <si>
    <t>嫌なことは避けたい人間だと感じたので、仕事で嫌な事を選ぶと辞めそう。やりたいことが見つからないことが悩みだったので、見つけるために頑張った。モチベーションが上がらないと頑張れない。</t>
  </si>
  <si>
    <t>文系が得意</t>
  </si>
  <si>
    <t>▼周りから褒められたこと</t>
  </si>
  <si>
    <t>▼Q7. あなたが周りから褒められたことを各時代1～3つづつ挙げてください。</t>
  </si>
  <si>
    <t>▼Q9. 中学時代のあなたは夏休みの宿題をどのように進めるタイプでしたか？回答のプルダウンから選んでください。</t>
  </si>
  <si>
    <t>アルバイト</t>
  </si>
  <si>
    <t>何でもあきらめずに努力する人だと言われた</t>
  </si>
  <si>
    <t>リレーの選手になって運動神経が良いと言われた</t>
  </si>
  <si>
    <t>正直者だと言われた</t>
  </si>
  <si>
    <t>勉強（宿題の進め方）</t>
  </si>
  <si>
    <t>夏休みが始まったらすぐ終わらせる</t>
  </si>
  <si>
    <t>インターン</t>
  </si>
  <si>
    <t>▼Q10. 中学校時代にあなたがよくやっていた役回りは何ですか？回答欄のプルダウンから一つ選んでください。</t>
  </si>
  <si>
    <t>▼Q8. 上の回答を見て、あなたはどのようなことをよく褒められる人間だと思いますか？思うことを挙げてください。</t>
  </si>
  <si>
    <t>その他の課外活動</t>
  </si>
  <si>
    <t>褒められる共通点</t>
  </si>
  <si>
    <t>▼高校時代</t>
  </si>
  <si>
    <t>なんにでも真面目に取り組んで結果を出す。なんでも要領よくこなす。</t>
  </si>
  <si>
    <t>役割</t>
  </si>
  <si>
    <t>▼Q11. 高校時代に所属していた部活は何ですか？期間長い順に0～3つ自由記述してください。</t>
  </si>
  <si>
    <t>▼Q12. 高校時代の空き時間にしていたこと、趣味、ハマっていたことなどはなんですか？1～3つ自由記述してください。</t>
  </si>
  <si>
    <t>▼Q13. 高校時代にしていたアルバイトはなんですか？期間が長い順に0～3つ自由記述してください。</t>
  </si>
  <si>
    <t>ファーストフードの〇〇で接客業</t>
  </si>
  <si>
    <t>レストランのキッチン</t>
  </si>
  <si>
    <t>郵便局の配達</t>
  </si>
  <si>
    <t>▼Q14. 高校時代にしていたその他の課外活動は何かありますか？期間が長い順に0～3つ自由記述してください。</t>
  </si>
  <si>
    <t>近くの福祉施設でボランティア</t>
  </si>
  <si>
    <t>海外への短期留学</t>
  </si>
  <si>
    <t>実家の店の手伝い</t>
  </si>
  <si>
    <t>▼Q15. 高校時代の得意科目は何でしたか？回答のプルダウンから1～3つ選んでください。
　　　 ※選択肢にない場合は自由入力してください。</t>
  </si>
  <si>
    <t>現代文</t>
  </si>
  <si>
    <t>物理</t>
  </si>
  <si>
    <t>▼Q16. 高校時代の苦手科目は何でしたか？回答のプルダウンから1～3つ選んでください。</t>
  </si>
  <si>
    <t>▼ビッグファイブ性格診断</t>
  </si>
  <si>
    <t>英語</t>
  </si>
  <si>
    <t>音楽</t>
  </si>
  <si>
    <t>▼Q17. 高校時代のあなたの成績から、あなたはどのようなことが得意なタイプだったと思いますか？回答のプルダウンから選んでください。</t>
  </si>
  <si>
    <t>▼Q1. 以下の10の質問に全て回答してください。※回答はプルダウンから一つ選んでください。</t>
  </si>
  <si>
    <t>番号</t>
  </si>
  <si>
    <t>▼Q18. 高校時代のあなたは受験やテスト勉強をどのように進めるタイプでしたか？？回答のプルダウンから選んでください。</t>
  </si>
  <si>
    <t>質問</t>
  </si>
  <si>
    <t>ビッグファイブ</t>
  </si>
  <si>
    <t>勉強（試験準備の方法）</t>
  </si>
  <si>
    <t>内向的な性格だと思う</t>
  </si>
  <si>
    <t>得意科目中心＆スケジュールを立てて毎日少しづつ</t>
  </si>
  <si>
    <t>一般的に誠実な方だと思う</t>
  </si>
  <si>
    <t>怠惰になりがちだ</t>
  </si>
  <si>
    <t>▼Q19. 高校時代にあなたがよくやっていた役回りは何ですか？回答欄のプルダウンから一つ選んでください。</t>
  </si>
  <si>
    <t>落ち着いていてストレス対処も上手くやれる</t>
  </si>
  <si>
    <t>芸術に関して関心が薄い</t>
  </si>
  <si>
    <t>外向的で社交性があるほうだ</t>
  </si>
  <si>
    <t>他人の欠点を探してしまいがちだ</t>
  </si>
  <si>
    <t>▼大学/専門学校時代</t>
  </si>
  <si>
    <t>仕事をするなら徹底的にやる</t>
  </si>
  <si>
    <t>▼Q20. 大学/専門学校時代の専攻は何ですか？</t>
  </si>
  <si>
    <t>緊張しやすいほうだ</t>
  </si>
  <si>
    <t>創造性がある</t>
  </si>
  <si>
    <t>▼A1. 診断結果（上の10問全てに回答しないとスコアが計算されません）</t>
  </si>
  <si>
    <t>法律</t>
  </si>
  <si>
    <t>▼Q21. なぜその専攻を選びましたか？</t>
  </si>
  <si>
    <t>特性</t>
  </si>
  <si>
    <t>点数</t>
  </si>
  <si>
    <t>ビッグファイブ結果</t>
  </si>
  <si>
    <t>開放性</t>
  </si>
  <si>
    <t>専攻（選んだ理由）</t>
  </si>
  <si>
    <t>法律に興味があり将来弁護士になりたかった</t>
  </si>
  <si>
    <t>外向性</t>
  </si>
  <si>
    <t>誠実性</t>
  </si>
  <si>
    <t>▼Q22. 大学/専門学校時代の卒論/研究テーマは何ですか？</t>
  </si>
  <si>
    <t>神経症傾向</t>
  </si>
  <si>
    <t>協調性</t>
  </si>
  <si>
    <t>▼A2. あなたの性格</t>
  </si>
  <si>
    <t>テーマ</t>
  </si>
  <si>
    <t>明治時代の法律について</t>
  </si>
  <si>
    <t>説明</t>
  </si>
  <si>
    <t>長所キーワード</t>
  </si>
  <si>
    <t>短所キーワード</t>
  </si>
  <si>
    <t>スコアの高い特性（8～10点）</t>
  </si>
  <si>
    <t>▼Q22. テーマについて200字程度で完結に説明してください。</t>
  </si>
  <si>
    <t>テーマの概要説明</t>
  </si>
  <si>
    <t>▼Q23. なぜそのテーマを選びましたか？</t>
  </si>
  <si>
    <t>テーマ（選んだ理由）</t>
  </si>
  <si>
    <t>明治時代の法律に特に興味を持ったから</t>
  </si>
  <si>
    <t>▼Q24. 大学/専門学校時代の所属していた部活/サークルは何ですか？期間長い順に0～3つ自由記述してください。</t>
  </si>
  <si>
    <t>部活/サークル</t>
  </si>
  <si>
    <t>テニス</t>
  </si>
  <si>
    <t>英会話</t>
  </si>
  <si>
    <t>オールラウンド</t>
  </si>
  <si>
    <t>▼Q25. 大学/専門学校の空き時間にしていたこと、趣味、ハマっていたことなどはなんですか？1～3つ自由記述してください。</t>
  </si>
  <si>
    <t>海外旅行</t>
  </si>
  <si>
    <t>服を買う</t>
  </si>
  <si>
    <t>スマホゲーム</t>
  </si>
  <si>
    <t>▼Q26. 大学/専門学校にしていたアルバイト（インターン除く）はなんですか？期間が長い順に0～3つ自由記述してください。</t>
  </si>
  <si>
    <t>順位</t>
  </si>
  <si>
    <t>居酒屋の〇〇で接客業</t>
  </si>
  <si>
    <t>内容</t>
  </si>
  <si>
    <t>イベントの手伝い</t>
  </si>
  <si>
    <t>▼Q27. 大学/専門学校にしていたインターンはなんですか？期間が長い順に0～3つ自由記述してください。</t>
  </si>
  <si>
    <t>IT企業でエンジニア</t>
  </si>
  <si>
    <t>スコアの低い特性（2～4点）</t>
  </si>
  <si>
    <t>1位</t>
  </si>
  <si>
    <t>多くの企業で短期インターン</t>
  </si>
  <si>
    <t>広告会社でプランナー</t>
  </si>
  <si>
    <t>▼Q28. 大学/専門学校時代にしていたその他の課外活動は何かありますか？期間が長い順に0～3つ自由記述してください。</t>
  </si>
  <si>
    <t>▼Q29. 大学/専門学校時代にあなたがよくやっていた役回りは何ですか？回答欄のプルダウンから一つ選んでください。</t>
  </si>
  <si>
    <t>2位</t>
  </si>
  <si>
    <t>3位</t>
  </si>
  <si>
    <t>▼大学院時代（通っていた人のみ）</t>
  </si>
  <si>
    <t>▼Q30. 大学院時代の専攻は何ですか？</t>
  </si>
  <si>
    <t>▼Q31. なぜその専攻を選びましたか？</t>
  </si>
  <si>
    <t>▼Q32. 大学院時代の卒論/研究テーマは何ですか？</t>
  </si>
  <si>
    <t>▼長所・短所</t>
  </si>
  <si>
    <t>▼Q33. なぜそのテーマを選びましたか？</t>
  </si>
  <si>
    <t>▼Q2. 上記「A2：あなたの性格」の「説明」「長所キーワード」「短所キーワード」を参考に
　　　あなたの長所、短所を3つづつ挙げてください。
　　　※しっくりくるキーワードがない場合、自由に考えて書いて構いません。</t>
  </si>
  <si>
    <t>自分で思うあなたの長所</t>
  </si>
  <si>
    <t>▼Q34. 大学院時代の所属していた部活/サークルは何ですか？期間長い順に0～3つ自由記述してください。</t>
  </si>
  <si>
    <t>エピソード</t>
  </si>
  <si>
    <t>完璧主義</t>
  </si>
  <si>
    <t>▼Q35. 大学院時代の空き時間にしていたこと、趣味、ハマっていたことなどはなんですか？1～3つ自由記述してください。</t>
  </si>
  <si>
    <t>▼Q36. 大学院時代にしていたアルバイト（インターン除く）はなんですか？期間が長い順に0～3つ自由記述してください。</t>
  </si>
  <si>
    <t>協調性がある</t>
  </si>
  <si>
    <t>聞き上手</t>
  </si>
  <si>
    <t>自分で思うあなたの短所</t>
  </si>
  <si>
    <t>▼Q37. 大学院時代にしていたインターンはなんですか？期間が長い順に0～3つ自由記述してください。</t>
  </si>
  <si>
    <t>流されやすい</t>
  </si>
  <si>
    <t>優柔不断</t>
  </si>
  <si>
    <t>マイペース</t>
  </si>
  <si>
    <t>▼Q3. あなたの身近な人（家族や友人など）に、あなたの「長所」「短所」をそれぞれ3つ挙げてもらってください。
　　　※思いつかない場合は、下記のキーワード一覧表を参考にして選んでもOKです。</t>
  </si>
  <si>
    <t>他人が思うあなたの長所</t>
  </si>
  <si>
    <t>他人が思うあなたの短所</t>
  </si>
  <si>
    <t>▼Q38. 大学院時代にしていたその他の課外活動は何かありますか？期間が長い順に0～3つ自由記述してください。</t>
  </si>
  <si>
    <t>▼Q39. 大学院時代にあなたがよくやっていた役回りは何ですか？回答欄のプルダウンから一つ選んでください。</t>
  </si>
  <si>
    <t>キーワード一覧表</t>
  </si>
  <si>
    <t>キーワード</t>
  </si>
  <si>
    <t>A</t>
  </si>
  <si>
    <t>B</t>
  </si>
  <si>
    <t>物事への向き合い方</t>
  </si>
  <si>
    <t>広く浅く</t>
  </si>
  <si>
    <t>プレイヤー</t>
  </si>
  <si>
    <t>マネージャー</t>
  </si>
  <si>
    <t>興味の期間</t>
  </si>
  <si>
    <t>長く続く</t>
  </si>
  <si>
    <t>物事の進め方</t>
  </si>
  <si>
    <t>地道に進める</t>
  </si>
  <si>
    <t>抜け道を探す</t>
  </si>
  <si>
    <t>スピードか確実性か</t>
  </si>
  <si>
    <t>スピード重視</t>
  </si>
  <si>
    <t>確実性重視</t>
  </si>
  <si>
    <t>ルールか自由か</t>
  </si>
  <si>
    <t>挑戦か安定か</t>
  </si>
  <si>
    <t>挑戦</t>
  </si>
  <si>
    <t>安定</t>
  </si>
  <si>
    <t>性格の内外性</t>
  </si>
  <si>
    <t>内向的</t>
  </si>
  <si>
    <t>外向的</t>
  </si>
  <si>
    <t>人への接し方</t>
  </si>
  <si>
    <t>人にやさしく</t>
  </si>
  <si>
    <t>人に厳しく</t>
  </si>
  <si>
    <t>元来の気質</t>
  </si>
  <si>
    <t>真面目</t>
  </si>
  <si>
    <t>適当</t>
  </si>
  <si>
    <t>得意（強み）</t>
  </si>
  <si>
    <t>▼強み・弱み</t>
  </si>
  <si>
    <t>苦手（弱み）</t>
  </si>
  <si>
    <t>▼Q1. あなたが「得意」「苦手」と感じることを以下の能力一覧表の中から7つづつ選んでください。
　　　※できるだけ好きか嫌いかは考えず、得意、苦手だけで考えるようにしてください。
　　　　「嫌いな作業だけど何故か得意」「好きな作業だけど上手くできない」などあるはずです。</t>
  </si>
  <si>
    <t>能力一覧表</t>
  </si>
  <si>
    <t>能力</t>
  </si>
  <si>
    <t>モノづくり</t>
  </si>
  <si>
    <t>人と会う</t>
  </si>
  <si>
    <t>交渉する</t>
  </si>
  <si>
    <t>アイデアを出す</t>
  </si>
  <si>
    <t>リーダーシップ</t>
  </si>
  <si>
    <t>調べる</t>
  </si>
  <si>
    <t>整理整頓</t>
  </si>
  <si>
    <t>外に出る</t>
  </si>
  <si>
    <t>サポートする</t>
  </si>
  <si>
    <t>文章を書く</t>
  </si>
  <si>
    <t>器用</t>
  </si>
  <si>
    <t>予測する</t>
  </si>
  <si>
    <t>回答1</t>
  </si>
  <si>
    <t>計算</t>
  </si>
  <si>
    <t>問題解決</t>
  </si>
  <si>
    <t>回答2</t>
  </si>
  <si>
    <t>暗記する</t>
  </si>
  <si>
    <t>デザイン</t>
  </si>
  <si>
    <t>細部に気が付く</t>
  </si>
  <si>
    <t>人を励ます</t>
  </si>
  <si>
    <t>人を説得する</t>
  </si>
  <si>
    <t>心を読む</t>
  </si>
  <si>
    <t>身体を動かす</t>
  </si>
  <si>
    <t>設計する</t>
  </si>
  <si>
    <t>組み立てる</t>
  </si>
  <si>
    <t>分析する</t>
  </si>
  <si>
    <t>話を聞く</t>
  </si>
  <si>
    <t>育てる</t>
  </si>
  <si>
    <t>素早く対応する</t>
  </si>
  <si>
    <t>ロジカルに考える</t>
  </si>
  <si>
    <t>管理する</t>
  </si>
  <si>
    <t>計画を立てる</t>
  </si>
  <si>
    <t>同じことを続ける</t>
  </si>
  <si>
    <t>人前で話す</t>
  </si>
  <si>
    <t>教える</t>
  </si>
  <si>
    <t>自己犠牲</t>
  </si>
  <si>
    <t>行動する</t>
  </si>
  <si>
    <t>人に強く言う</t>
  </si>
  <si>
    <t>回答欄</t>
  </si>
  <si>
    <t>自分で思う得意な事（強み）</t>
  </si>
  <si>
    <t>年齢</t>
  </si>
  <si>
    <t>人数</t>
  </si>
  <si>
    <t>自分で思う苦手な事（弱み）</t>
  </si>
  <si>
    <t>▼Q4. 「Q2：自分で思う長所・短所」と「Q3：他人が思う長所・短所」を見て、総合的にあなたの長所・短所だと思う性格を入力してください。</t>
  </si>
  <si>
    <t>あなたの長所</t>
  </si>
  <si>
    <t>あなたの短所</t>
  </si>
  <si>
    <t>▼Q2. あなたの身近にいる人（家族や友人など）にあなたが「得意」「苦手」だと思うことを以下の能力一覧表の中から7つづつ選んでもらってください。
 　　※今聞ける状況にない場合は、この質問の回答を飛ばしても構いません。</t>
  </si>
  <si>
    <t>▼Q5. 「Q4：あなたの長所・短所」で入力した長所、短所で思い起こせるエピソードを、それぞれ3つづつ記入してください。</t>
  </si>
  <si>
    <t>芸能</t>
  </si>
  <si>
    <t>IT</t>
  </si>
  <si>
    <t>ビジネス</t>
  </si>
  <si>
    <t>人材</t>
  </si>
  <si>
    <t>長所のエピソード</t>
  </si>
  <si>
    <t>ゲーム</t>
  </si>
  <si>
    <t>広告</t>
  </si>
  <si>
    <t>エンジニア</t>
  </si>
  <si>
    <t>総合職</t>
  </si>
  <si>
    <t>他人が思うあなたの得意な事（強み）</t>
  </si>
  <si>
    <t>お金があるならやってみたい仕事</t>
  </si>
  <si>
    <t>他人が思うあなたの苦手な事（弱み）</t>
  </si>
  <si>
    <t>短所のエピソード</t>
  </si>
  <si>
    <t>▼Q3. 「Q1：自分で思う得意・苦手」と「Q3：他人が思う得意・苦手」を見て、総合的にあなたの得意な事（強み）、苦手な事（弱み）を能力一覧から5つづつ選んでください。</t>
  </si>
  <si>
    <t>あなたの得意な事（強み）</t>
  </si>
  <si>
    <t>▼Q6. 「Q5」の結果を参考に、あなたが自分にとっての最大の長所、最大の短所だと思うことを1つ選んでください。</t>
  </si>
  <si>
    <t>最大の長所</t>
  </si>
  <si>
    <t>最大の短所</t>
  </si>
  <si>
    <t>あなたの苦手な事（弱み）</t>
  </si>
  <si>
    <t>▼Q7. あなたの最大の長所、短所の自己PR文を作ってください。
　　　「Q5」で挙げたエピソードのうちから一つを選んで内容を膨らませ、200文字程度で説明をしてください。</t>
  </si>
  <si>
    <t>PR文</t>
  </si>
  <si>
    <t>最大の長所の説明</t>
  </si>
  <si>
    <t>大事な価値観</t>
  </si>
  <si>
    <t>▼Q4. 「Q3：あなたの得意な事・苦手な事」で入力した得意な事、苦手な事で思い起こせるエピソードを、それぞれ2つづつ記入してください。</t>
  </si>
  <si>
    <t>4位</t>
  </si>
  <si>
    <t>5位</t>
  </si>
  <si>
    <t>最大の短所の説明</t>
  </si>
  <si>
    <t>人生のテーマ</t>
  </si>
  <si>
    <t>▼仕事に関連する性格</t>
  </si>
  <si>
    <t>▼Q6. 以下の仕事に関連する11問で、あなたの性格に近いものをプルダウンの選択肢から選んでください。</t>
  </si>
  <si>
    <t>人生で成し遂げたい事</t>
  </si>
  <si>
    <t>選択した回答</t>
  </si>
  <si>
    <t>専門職</t>
  </si>
  <si>
    <t>大企業</t>
  </si>
  <si>
    <t>ベンチャー</t>
  </si>
  <si>
    <t>仕事に関連する性格</t>
  </si>
  <si>
    <t>狭く深く</t>
  </si>
  <si>
    <t>▼選択肢から選んでください</t>
  </si>
  <si>
    <t>年収</t>
  </si>
  <si>
    <t>オフィシャル</t>
  </si>
  <si>
    <t>プライベート</t>
  </si>
  <si>
    <t>理想の人生</t>
  </si>
  <si>
    <t>25歳</t>
  </si>
  <si>
    <t>30歳</t>
  </si>
  <si>
    <t>向いている役割</t>
  </si>
  <si>
    <t>35歳</t>
  </si>
  <si>
    <t>40歳以降</t>
  </si>
  <si>
    <t>熱しやすく冷めやすい</t>
  </si>
  <si>
    <t>▼Q5. 「Q4」の結果を参考に、あなたが自分にとって最も得意だと思うこと、最も苦手だと思うことを1つ選んでください。</t>
  </si>
  <si>
    <t>老後</t>
  </si>
  <si>
    <t>最も得意な事（最大の強み）</t>
  </si>
  <si>
    <t>最も苦手な事（最大の弱み）</t>
  </si>
  <si>
    <t>▼Q6. あなたの最大の強み、弱みの自己PR文を作ってください。
　　　「Q4」で挙げたエピソードのうちから一つを選んで内容を膨らませ、200文字程度で説明をしてください。</t>
  </si>
  <si>
    <t>最も得意な事（最大の強み）の説明</t>
  </si>
  <si>
    <t>職場環境</t>
  </si>
  <si>
    <t>最も苦手な事（最大の弱み）の説明</t>
  </si>
  <si>
    <t>人間関係</t>
  </si>
  <si>
    <t>働きたい人</t>
  </si>
  <si>
    <t>▼人間関係の得意・苦手</t>
  </si>
  <si>
    <t>▼Q6. あなたにとって得意な人間関係、苦手な人間関係を選んでください。プルダウンで選択肢から選んでください。</t>
  </si>
  <si>
    <t>性別 × 年齢</t>
  </si>
  <si>
    <t>男性 × 年下</t>
  </si>
  <si>
    <t>少人数</t>
  </si>
  <si>
    <t>男性 × 同年</t>
  </si>
  <si>
    <t>男性 × 年上</t>
  </si>
  <si>
    <t>女性 × 年下</t>
  </si>
  <si>
    <t>女性 × 同年</t>
  </si>
  <si>
    <t>単独か協力か</t>
  </si>
  <si>
    <t>一人で没頭したい</t>
  </si>
  <si>
    <t>女性 × 年上</t>
  </si>
  <si>
    <t>みんなで協力したい</t>
  </si>
  <si>
    <t>働きたくない人</t>
  </si>
  <si>
    <t>大人数</t>
  </si>
  <si>
    <t>一人</t>
  </si>
  <si>
    <t>リーダー</t>
  </si>
  <si>
    <t>アイデアマン</t>
  </si>
  <si>
    <t>サポート役</t>
  </si>
  <si>
    <t>ルールを守りたい</t>
  </si>
  <si>
    <t>周りに従ってついていく</t>
  </si>
  <si>
    <t>ルールに縛られたくない</t>
  </si>
  <si>
    <t>一匹狼</t>
  </si>
  <si>
    <t>業界</t>
  </si>
  <si>
    <t>どんどん挑戦したい</t>
  </si>
  <si>
    <t>できれば安定したい</t>
  </si>
  <si>
    <t>職種</t>
  </si>
  <si>
    <t>必須</t>
  </si>
  <si>
    <t>やりたい職種のマーケティングができる</t>
  </si>
  <si>
    <t>▼A3. 「Q6」の回答からわかるあなたの向き・不向き　※スコアが高いほうが向いています</t>
  </si>
  <si>
    <t>スコア</t>
  </si>
  <si>
    <t>判定</t>
  </si>
  <si>
    <t>向き・不向き（職業タイプ）</t>
  </si>
  <si>
    <t>ジョブローテーションで様々なことができる</t>
  </si>
  <si>
    <t>できれば</t>
  </si>
  <si>
    <t>向き・不向き（企業タイプ）</t>
  </si>
  <si>
    <t>こだわらない</t>
  </si>
  <si>
    <t>▼好き・嫌い</t>
  </si>
  <si>
    <t>▼Q1. あなたが「興味がある」「興味がない」と感じる趣味をそれぞれ5つ挙げてください。
　　  ※興味がない趣味は、他の人がやっているけど自分でやる気にならないと感じるものでOKです。</t>
  </si>
  <si>
    <t>興味のある趣味</t>
  </si>
  <si>
    <t>映画</t>
  </si>
  <si>
    <t>興味のない趣味</t>
  </si>
  <si>
    <t>裁縫</t>
  </si>
  <si>
    <t>ファッション</t>
  </si>
  <si>
    <t>貯金</t>
  </si>
  <si>
    <t>ゴルフ</t>
  </si>
  <si>
    <t>時計</t>
  </si>
  <si>
    <t>▼Q3. あなたが「興味がある」「興味がない」と感じる話題をそれぞれ5つ挙げてください。</t>
  </si>
  <si>
    <t>興味のある話題</t>
  </si>
  <si>
    <t>国際情勢</t>
  </si>
  <si>
    <t>自己啓発</t>
  </si>
  <si>
    <t>興味のない話題</t>
  </si>
  <si>
    <t>家庭</t>
  </si>
  <si>
    <t>将棋</t>
  </si>
  <si>
    <t>▼能力×興味のグラフ</t>
  </si>
  <si>
    <t>鉄道</t>
  </si>
  <si>
    <t>▼A1. 能力×興味のグラフ（「4_能力」のQ3と「5_興味」のQ6で一覧から選んでない場合は正しく表示されません）</t>
  </si>
  <si>
    <t>▼Q4. あなたが「興味がある」「興味がない」と感じる商品やサービスをそれぞれ5つ挙げてください。</t>
  </si>
  <si>
    <t>得意</t>
  </si>
  <si>
    <t>▼大事な価値観</t>
  </si>
  <si>
    <t>興味のある商品・サービス</t>
  </si>
  <si>
    <t>スマホ</t>
  </si>
  <si>
    <t>▼Q1. あなたの仕事人生において大事にしたい価値観を以下の一覧表から5つ選んでください。</t>
  </si>
  <si>
    <t>ラーメン</t>
  </si>
  <si>
    <t>△ 嫌い× 得意</t>
  </si>
  <si>
    <t>価値観一覧表</t>
  </si>
  <si>
    <t>〇 好き × 得意</t>
  </si>
  <si>
    <t>Webサービス</t>
  </si>
  <si>
    <t>好きなことをやりたい</t>
  </si>
  <si>
    <t>健康</t>
  </si>
  <si>
    <t>興味のない商品・サービス</t>
  </si>
  <si>
    <t>服</t>
  </si>
  <si>
    <t>お金を儲けたい</t>
  </si>
  <si>
    <t>成長したい</t>
  </si>
  <si>
    <t>得意なことをやりたい</t>
  </si>
  <si>
    <t>有名になりたい</t>
  </si>
  <si>
    <t>飲食店</t>
  </si>
  <si>
    <t>モノ作りをしたい</t>
  </si>
  <si>
    <t>薬</t>
  </si>
  <si>
    <t>人に認められたい</t>
  </si>
  <si>
    <t>偉くなりたい</t>
  </si>
  <si>
    <t>人と接したい</t>
  </si>
  <si>
    <t>鉄鋼</t>
  </si>
  <si>
    <t>人を助けたい</t>
  </si>
  <si>
    <t>モテたい</t>
  </si>
  <si>
    <t>秩序を守りたい</t>
  </si>
  <si>
    <t>幸せな家庭を築きたい</t>
  </si>
  <si>
    <t>バランスの良い人生を送りたい</t>
  </si>
  <si>
    <t>▼Q5. あなたが「興味がある」「興味がない」と感じる業界をそれぞれ5つ挙げてください。</t>
  </si>
  <si>
    <t>社会・地域貢献したい</t>
  </si>
  <si>
    <t>プライベートを充実させたい</t>
  </si>
  <si>
    <t>独立していたい</t>
  </si>
  <si>
    <t>新しいチャレンジをしたい</t>
  </si>
  <si>
    <t>目立ちたい</t>
  </si>
  <si>
    <t>好きな人達といたい/働きたい</t>
  </si>
  <si>
    <t>海外、異文化と交流したい</t>
  </si>
  <si>
    <t>興味のある業界</t>
  </si>
  <si>
    <t>オリジナルでありたい</t>
  </si>
  <si>
    <t>スローライフを送りたい</t>
  </si>
  <si>
    <t>人に勝ちたい</t>
  </si>
  <si>
    <t>世の中を変えたい</t>
  </si>
  <si>
    <t>働かずに楽したい</t>
  </si>
  <si>
    <t>新しい発見をしたい</t>
  </si>
  <si>
    <t>安定した人生を送りたい</t>
  </si>
  <si>
    <t>人を育てたい</t>
  </si>
  <si>
    <t>人に驚きや感動を与えたい</t>
  </si>
  <si>
    <t>ライバルと高めあいたい</t>
  </si>
  <si>
    <t>良いチームで働きたい</t>
  </si>
  <si>
    <t>一つの道を究めたい</t>
  </si>
  <si>
    <t>スポーツ</t>
  </si>
  <si>
    <t>価値観</t>
  </si>
  <si>
    <t>興味のない業界</t>
  </si>
  <si>
    <t>インフラ</t>
  </si>
  <si>
    <t>▼Q2. 「Q1」で選んだ5つの価値観を、あなたにとって大事な順に並び替えてください。</t>
  </si>
  <si>
    <t>▼Q6. あなたが「やっていて楽しい」「やりたくない」と感じることを以下の作業一覧表の中から5つづつ選んでください。
　　　※できるだけ得意か苦手かは考えず、「やっていて楽しい」「やりたくない」だけで考えるようにしてください。
　　　　「得意だけどできればやりたくない」「苦手だけどやっていて楽しい」などあるはずです。</t>
  </si>
  <si>
    <t>嫌い</t>
  </si>
  <si>
    <t>好き</t>
  </si>
  <si>
    <t>▼A1. あなたの大事な価値観ランキング</t>
  </si>
  <si>
    <t>やっていて楽しい事（好き）</t>
  </si>
  <si>
    <t>✕ 嫌い × 苦手</t>
  </si>
  <si>
    <t>△ 好き× 苦手</t>
  </si>
  <si>
    <t>やりたくない事（嫌い）</t>
  </si>
  <si>
    <t>▼Q7. あなたが今「興味がある」「興味がない」と感じる職種をそれぞれ5つ挙げてください。</t>
  </si>
  <si>
    <t>興味のある職種</t>
  </si>
  <si>
    <t>医者</t>
  </si>
  <si>
    <t>教師</t>
  </si>
  <si>
    <t>大工</t>
  </si>
  <si>
    <t>飲食店経営</t>
  </si>
  <si>
    <t>興味のない職種</t>
  </si>
  <si>
    <t>パイロット</t>
  </si>
  <si>
    <t>ドライバー</t>
  </si>
  <si>
    <t>苦手</t>
  </si>
  <si>
    <t>介護士</t>
  </si>
  <si>
    <t>▼向いている職種</t>
  </si>
  <si>
    <t>公務員</t>
  </si>
  <si>
    <t>▼Q1. あなたの志望する業界の中で好き×得意な作業ができそうな職種を挙げてください。
　　　※業界の職種を本やインターネットなどで調べて、当てはまりそうなものを入力してください。</t>
  </si>
  <si>
    <t>作業</t>
  </si>
  <si>
    <t>連想できる職種</t>
  </si>
  <si>
    <t>▼Q8. 「Q7」でなぜその職種を挙げたか理由を書いてください。</t>
  </si>
  <si>
    <t>×</t>
  </si>
  <si>
    <t>＝</t>
  </si>
  <si>
    <t>興味のある職種（理由）</t>
  </si>
  <si>
    <t>▼人生で成し遂げたい事</t>
  </si>
  <si>
    <t>▼Q1. あなたの人生において、これは成し遂げたい、と思うことを10個挙げてください。</t>
  </si>
  <si>
    <t>興味のない職種（理由）</t>
  </si>
  <si>
    <t>世界一周旅行したい</t>
  </si>
  <si>
    <t>大きな庭のある家を買いたい</t>
  </si>
  <si>
    <t>3人の子供がほしい</t>
  </si>
  <si>
    <t>お金をたくさん稼ぎたい</t>
  </si>
  <si>
    <t>▼Q9. 「Q8」で挙げた職種理由に共通点はありますか？</t>
  </si>
  <si>
    <t>本を出版したい</t>
  </si>
  <si>
    <t>興味のある職種理由の共通点</t>
  </si>
  <si>
    <t>興味のない職種理湯の共通点</t>
  </si>
  <si>
    <t>▼理想の人生</t>
  </si>
  <si>
    <t>▼Q2. 25歳～老後までに、各年齢ごとに「いくら年収が欲しいか」「仕事で何を達成したいか」「プライベートで何を達成したいか」書いてください。
　　　※各年代で5つづつ挙げてください。</t>
  </si>
  <si>
    <t>▼お金に困らないならやってみたい仕事</t>
  </si>
  <si>
    <t>回答例（オフィシャル）</t>
  </si>
  <si>
    <t>回答例（プライベート）</t>
  </si>
  <si>
    <t>指名で仕事が入るように</t>
  </si>
  <si>
    <t>海外旅行で5か国に行く</t>
  </si>
  <si>
    <t>▼Q10. あなたがもしお金を一生困らないほど持っていた場合、何の仕事をやってみたいですか？3つ挙げてください。</t>
  </si>
  <si>
    <t>同期で一番の営業成績</t>
  </si>
  <si>
    <t>総理大臣</t>
  </si>
  <si>
    <t>会社経営</t>
  </si>
  <si>
    <t>YouTuber</t>
  </si>
  <si>
    <t>自分のチームを持つ</t>
  </si>
  <si>
    <t>結婚</t>
  </si>
  <si>
    <t>▼Q11. 「Q10」でなぜその仕事を選んだのか理由を書いてください。</t>
  </si>
  <si>
    <t>仕事</t>
  </si>
  <si>
    <t>海外旅行で10か国に行く</t>
  </si>
  <si>
    <t>お金があるならやってみたい仕事の理由</t>
  </si>
  <si>
    <t>権力がある</t>
  </si>
  <si>
    <t>みんなから尊敬される</t>
  </si>
  <si>
    <t>独立して会社経営</t>
  </si>
  <si>
    <t>有名になれる</t>
  </si>
  <si>
    <t>海外旅行で15か国達成</t>
  </si>
  <si>
    <t>▼Q12. 「Q11」で挙げた理由に共通点があれば書いてください。</t>
  </si>
  <si>
    <t>お金があるならやってみたい仕事理由の共通点</t>
  </si>
  <si>
    <t>影響力がある</t>
  </si>
  <si>
    <t>3人の子供と5人家族で暮らす</t>
  </si>
  <si>
    <t>特になし</t>
  </si>
  <si>
    <t>田舎に暮らす</t>
  </si>
  <si>
    <t>▼人生のテーマ</t>
  </si>
  <si>
    <t>▼Q3. 「Q1. 人生で成し遂げたい事」「Q2. 理想の人生」を踏まえて、あなたの人生のテーマを書いてください。</t>
  </si>
  <si>
    <t>▼理想の職場環境</t>
  </si>
  <si>
    <t>▼Q1. あなたが望む職場環境はAとBどちら寄りか選んでください。プルダウンから「A」「両方のバランス」「B」の3つを選べます。</t>
  </si>
  <si>
    <t>オフィスの話声</t>
  </si>
  <si>
    <t>静かでシーンとしている</t>
  </si>
  <si>
    <t>ワイワイにぎやか</t>
  </si>
  <si>
    <t>働いている人達の思考タイプ</t>
  </si>
  <si>
    <t>クリエイティブな直感重視</t>
  </si>
  <si>
    <t>ロジカルな数字重視</t>
  </si>
  <si>
    <t>▼理想の人間関係</t>
  </si>
  <si>
    <t>▼Q1. あなたが働きたいと思う人、働きたくないと思う人をそれぞれ5つづつ挙げてください。</t>
  </si>
  <si>
    <t>仕事の進め方</t>
  </si>
  <si>
    <t>個人プレー</t>
  </si>
  <si>
    <t>チームプレー</t>
  </si>
  <si>
    <t>会社が重視する進め方</t>
  </si>
  <si>
    <t>勤務地</t>
  </si>
  <si>
    <t>都会</t>
  </si>
  <si>
    <t>地方</t>
  </si>
  <si>
    <t>転勤</t>
  </si>
  <si>
    <t>あり</t>
  </si>
  <si>
    <t>なし</t>
  </si>
  <si>
    <t>ルールを重視するか</t>
  </si>
  <si>
    <t>ルールを重視する働き方</t>
  </si>
  <si>
    <t>ルールに縛られない働き方</t>
  </si>
  <si>
    <t>会社の風土</t>
  </si>
  <si>
    <t>社員の多様性</t>
  </si>
  <si>
    <t>似たスキルや考え方の人達</t>
  </si>
  <si>
    <t>個性の違う多様性のある人達</t>
  </si>
  <si>
    <t>お金とやりがい</t>
  </si>
  <si>
    <t>お金重視</t>
  </si>
  <si>
    <t>やりがい重視</t>
  </si>
  <si>
    <t>会社の意思決定方法</t>
  </si>
  <si>
    <t>優秀な経営者の意見に従う</t>
  </si>
  <si>
    <t>下の社員達のアイデアで動く</t>
  </si>
  <si>
    <t>男女比</t>
  </si>
  <si>
    <t>男性多い</t>
  </si>
  <si>
    <t>女性多い</t>
  </si>
  <si>
    <t>平均年齢</t>
  </si>
  <si>
    <t>高い</t>
  </si>
  <si>
    <t>低い</t>
  </si>
  <si>
    <t>社員数</t>
  </si>
  <si>
    <t>多い</t>
  </si>
  <si>
    <t>少ない</t>
  </si>
  <si>
    <t>企業タイプ</t>
  </si>
  <si>
    <t>事業タイプ</t>
  </si>
  <si>
    <t>新規事業の立ち上げ</t>
  </si>
  <si>
    <t>既存事業の運営</t>
  </si>
  <si>
    <t>裁量</t>
  </si>
  <si>
    <t>若いうちから大きい</t>
  </si>
  <si>
    <t>若いうちは小さくていい</t>
  </si>
  <si>
    <t>教育方針</t>
  </si>
  <si>
    <t>放任で任せてほしい</t>
  </si>
  <si>
    <t>しっかり教育してほしい</t>
  </si>
  <si>
    <t>顧客</t>
  </si>
  <si>
    <t>少ない顧客と狭く深く</t>
  </si>
  <si>
    <t>多くの顧客と広く浅く</t>
  </si>
  <si>
    <t>ジョブローテーション</t>
  </si>
  <si>
    <t>評価方法</t>
  </si>
  <si>
    <t>成果主義</t>
  </si>
  <si>
    <t>年功序列</t>
  </si>
  <si>
    <t>勤務時間</t>
  </si>
  <si>
    <t>長い</t>
  </si>
  <si>
    <t>短い</t>
  </si>
  <si>
    <t>仕事内容</t>
  </si>
  <si>
    <t>人の入れ替わり</t>
  </si>
  <si>
    <t>多い（転職する人多い）</t>
  </si>
  <si>
    <t>少ない（転職する人少ない）</t>
  </si>
  <si>
    <t>同期の人数</t>
  </si>
  <si>
    <t>海外勤務</t>
  </si>
  <si>
    <t>会社の成長性</t>
  </si>
  <si>
    <t>▼各項目へのコメント付け</t>
  </si>
  <si>
    <t>選択肢</t>
  </si>
  <si>
    <t>急拡大中</t>
  </si>
  <si>
    <t>得点</t>
  </si>
  <si>
    <t>1. とても当てはまる</t>
  </si>
  <si>
    <t>社会への影響</t>
  </si>
  <si>
    <t>▼Q1. 以下の項目に対して、あなたが思うコメントを記入してください。</t>
  </si>
  <si>
    <t>大きい</t>
  </si>
  <si>
    <t>2. やや当てはまる</t>
  </si>
  <si>
    <t>小さい</t>
  </si>
  <si>
    <t>3. どちらとも言えない</t>
  </si>
  <si>
    <t>4. あまり当てはまらない</t>
  </si>
  <si>
    <t>あなたの希望</t>
  </si>
  <si>
    <t>5. 全く当てはまらない</t>
  </si>
  <si>
    <t>オンとオフ</t>
  </si>
  <si>
    <t>仕事重視</t>
  </si>
  <si>
    <t>プライベート重視</t>
  </si>
  <si>
    <t>コメント付け</t>
  </si>
  <si>
    <t>興味</t>
  </si>
  <si>
    <t>自分の趣味に近い業界</t>
  </si>
  <si>
    <t>強みを活かせる仕事</t>
  </si>
  <si>
    <t>コミュニケーション能力を生かした職種に新卒でつける</t>
  </si>
  <si>
    <t>コメント（一覧）</t>
  </si>
  <si>
    <t>コメント</t>
  </si>
  <si>
    <t>長所キーワード（一覧）</t>
  </si>
  <si>
    <t>短所キーワード（一覧）</t>
  </si>
  <si>
    <t>新しいアイデアや経験を重視し、既存のルールにとらわれずに物事を進めたいタイプです。創作意欲が高い傾向にあります。</t>
  </si>
  <si>
    <t>好奇心旺盛、クリエイティブ、アイデアが豊富、チャレンジ精神がある、行動力がある、変化に強い、柔軟性が高い</t>
  </si>
  <si>
    <t>飽き性、考えが足りない、忍耐強くない、ルールがないと不安、軽率、感情的、頑固、数字に弱い</t>
  </si>
  <si>
    <t>社交的で話好きです。積極的に外の世界に出るタイプです。</t>
  </si>
  <si>
    <t>社交的、明るい、積極性がある、盛り上げ役、自分の意見を主張できる、人見知りしない、スリルを楽しめる、エネルギッシュ、リーダーシップがある、人前で話すことが得意</t>
  </si>
  <si>
    <t>自己主張が強い、行動しすぎる、一人が苦手、リスクを好む、目立ちたがり、交友関係が広すぎる</t>
  </si>
  <si>
    <t>責任感が強く、物事を諦めず計画的な達成意欲が高いタイプです。完璧主義になりがちです。</t>
  </si>
  <si>
    <t>準備が得意、計画性がある、細かいところに気が付く、テキパキしている、目標が高い、慎重、真面目、ルールを守る、あきらめない、完璧主義、自己管理ができる、粘り強い、集中力がある</t>
  </si>
  <si>
    <t>頑固、あきらめが悪い、細かすぎる、計画を重視しすぎる、真面目過ぎる、完璧主義</t>
  </si>
  <si>
    <t>周りの環境からストレスを受けやすく、緊張や不安を感じやすいタイプです。</t>
  </si>
  <si>
    <t>感情が豊か、人の言葉に敏感、物事を真剣にとらえられる、人が気づかない心配をできる</t>
  </si>
  <si>
    <t>怒りっぽい、メンタルが弱い、プレッシャーに弱い、緊張しすぎる、我慢ができない、ネガティブ、心配性、気分屋</t>
  </si>
  <si>
    <t>周りの人と助け合って同調していこうという協調性の気質を持っています。親切で、争いを好まない傾向にあります。</t>
  </si>
  <si>
    <t>協調性が高い、優しい、献身的、思いやりがある、人のために動ける、チームで動くことが得意</t>
  </si>
  <si>
    <t>流されやすい、優柔不断、優しすぎる、他人を優先してしまう、一人で動くのが苦手、競争が苦手</t>
  </si>
  <si>
    <t>分析思考で忍耐を重視し、物事をルール化して進めたいタイプです。新しい変化は好まない慎重派です。</t>
  </si>
  <si>
    <t>冷静、ロジカル、分析思考、忍耐力がある、着実、地に足がついている、落ち着きがある、数字に強い</t>
  </si>
  <si>
    <t>創造性が低い、冒険しない、我慢してしまう、ルールが好きではない、考えすぎてしまう、アイデアに乏しい、新しいチャレンジが好きではない、変化に弱い、柔軟性が低い</t>
  </si>
  <si>
    <t>内向的で一人で過ごすのが好きな人です。考えてから行動するタイプです。</t>
  </si>
  <si>
    <t>穏やか、聞き上手、真面目、人に依存しない、深く考える、冷静、分析思考</t>
  </si>
  <si>
    <t>内向的、のんびりしている、人見知り、消極的、人が多いのが苦手、控えめ、真面目過ぎる、リーダーシップがない、行動が遅い、優柔不断</t>
  </si>
  <si>
    <t>飽き性で物事をすぐに止めることもあるでしょう。その分新しいものへの興味が強い傾向にあります。高い柔軟性や自発性を持っています。</t>
  </si>
  <si>
    <t>新しいもの好き、柔軟性がある、自発的、抜け道を探すのが上手い、アイデア豊富</t>
  </si>
  <si>
    <t>飽き性、あきらめが早い、新しいもの好き、細かいところを見落とす、準備が苦手、軽率</t>
  </si>
  <si>
    <t>情緒が安定しており、悩みが少ないタイプです。</t>
  </si>
  <si>
    <t>冷静、情緒が安定している、自制心がある、プレッシャーに強い、ポジティブ、ストレスに強い、小さなことは気にしない</t>
  </si>
  <si>
    <t>冷静過ぎる、感情の起伏が少ない、我慢してしまう、ポジティブすぎる</t>
  </si>
  <si>
    <t>他人との協調に興味が低く、勝負や議論を好む傾向にあります。やさしさや思いやりの優先度はあまり高くありません。</t>
  </si>
  <si>
    <t>競争が好き、議論が好き、自己主張ができる、孤立を恐れない、人に厳しくできる、周りに流されない</t>
  </si>
  <si>
    <t>思いやりに欠けるときがある、自己中心的、人に興味がない、気遣いが足りない、人に厳しい、人を疑ってしまう、プライドが高い、空気を読まない</t>
  </si>
  <si>
    <t>▼優先度付け</t>
  </si>
  <si>
    <t>▼Q2. 各項目に対して、あなたの思う優先度を「必須」「できればほしい」「あまりこだわらない」で選んでください。</t>
  </si>
  <si>
    <t>あなたは特に目立った欠点のないバランスタイプです。何事にもある程度上手く対処できるでしょう。その点大きな長所や特徴も見つかりづらいかもしれません。</t>
  </si>
  <si>
    <t>バランス感覚がある、何でもできる、適応力がある、適応が早い、苦手な事が少ない、総合力が高い、何でも楽しめる</t>
  </si>
  <si>
    <t>器用貧乏、一つ秀でた強みがない、特徴がない、一つに絞れない、何でも受け入れてしまう</t>
  </si>
  <si>
    <t>優先度付け</t>
  </si>
  <si>
    <t>できればほしい</t>
  </si>
  <si>
    <t>あまりこだわらない</t>
  </si>
  <si>
    <t>▼Q3. あなたが「必須」と答えた項目に順位をつけてください。</t>
  </si>
  <si>
    <t>必須項目順位付け</t>
  </si>
  <si>
    <t>▼最終結果</t>
  </si>
  <si>
    <t>▼A1. 以下があなたが希望する条件の最終結果です。</t>
  </si>
  <si>
    <t>必須項目</t>
  </si>
  <si>
    <t>できればほしい項目</t>
  </si>
  <si>
    <t>優先順位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</si>
</sst>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b/>
      <u/>
      <sz val="12"/>
      <color rgb="FF000000"/>
      <name val="Arial"/>
    </font>
    <font>
      <sz val="12"/>
      <color rgb="FF000000"/>
      <name val="Arial"/>
    </font>
    <font>
      <sz val="10"/>
      <color rgb="FFFFFFFF"/>
      <name val="Arial"/>
    </font>
    <font>
      <b/>
      <sz val="12"/>
      <color theme="1"/>
      <name val="Arial"/>
    </font>
    <font>
      <b/>
      <sz val="10"/>
      <color theme="1"/>
      <name val="Arial"/>
    </font>
    <font>
      <sz val="10"/>
      <color theme="1"/>
      <name val="Arial"/>
    </font>
    <font>
      <sz val="10"/>
      <name val="Arial"/>
    </font>
    <font>
      <sz val="12"/>
      <color theme="1"/>
      <name val="Arial"/>
    </font>
    <font>
      <b/>
      <u/>
      <sz val="12"/>
      <color theme="1"/>
      <name val="Arial"/>
    </font>
    <font>
      <b/>
      <sz val="10"/>
      <color theme="1"/>
      <name val="Arial"/>
    </font>
    <font>
      <sz val="10"/>
      <color rgb="FF000000"/>
      <name val="Arial"/>
    </font>
    <font>
      <b/>
      <sz val="10"/>
      <color rgb="FFF62A72"/>
      <name val="Arial"/>
    </font>
    <font>
      <b/>
      <sz val="10"/>
      <color rgb="FF41BCA8"/>
      <name val="Arial"/>
    </font>
    <font>
      <b/>
      <sz val="10"/>
      <color rgb="FF666666"/>
      <name val="Arial"/>
    </font>
    <font>
      <b/>
      <sz val="12"/>
      <color rgb="FFF62A72"/>
      <name val="Arial"/>
    </font>
    <font>
      <b/>
      <sz val="12"/>
      <color rgb="FF41BCA8"/>
      <name val="Arial"/>
    </font>
    <font>
      <b/>
      <sz val="12"/>
      <color rgb="FF666666"/>
      <name val="Arial"/>
    </font>
    <font>
      <sz val="6"/>
      <name val="ＭＳ Ｐゴシック"/>
      <family val="3"/>
      <charset val="128"/>
    </font>
  </fonts>
  <fills count="9">
    <fill>
      <patternFill patternType="none"/>
    </fill>
    <fill>
      <patternFill patternType="gray125"/>
    </fill>
    <fill>
      <patternFill patternType="solid">
        <fgColor rgb="FF41BCA8"/>
        <bgColor rgb="FF41BCA8"/>
      </patternFill>
    </fill>
    <fill>
      <patternFill patternType="solid">
        <fgColor rgb="FF666666"/>
        <bgColor rgb="FF666666"/>
      </patternFill>
    </fill>
    <fill>
      <patternFill patternType="solid">
        <fgColor rgb="FFFFF6F9"/>
        <bgColor rgb="FFFFF6F9"/>
      </patternFill>
    </fill>
    <fill>
      <patternFill patternType="solid">
        <fgColor rgb="FFF5FFF1"/>
        <bgColor rgb="FFF5FFF1"/>
      </patternFill>
    </fill>
    <fill>
      <patternFill patternType="solid">
        <fgColor rgb="FFD9D9D9"/>
        <bgColor rgb="FFD9D9D9"/>
      </patternFill>
    </fill>
    <fill>
      <patternFill patternType="solid">
        <fgColor rgb="FFF3F3F3"/>
        <bgColor rgb="FFF3F3F3"/>
      </patternFill>
    </fill>
    <fill>
      <patternFill patternType="solid">
        <fgColor rgb="FFF62A72"/>
        <bgColor rgb="FFF62A72"/>
      </patternFill>
    </fill>
  </fills>
  <borders count="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s>
  <cellStyleXfs count="1">
    <xf numFmtId="0" fontId="0" fillId="0" borderId="0"/>
  </cellStyleXfs>
  <cellXfs count="115">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xf>
    <xf numFmtId="0" fontId="4" fillId="0" borderId="0" xfId="0" applyFont="1" applyAlignment="1"/>
    <xf numFmtId="0" fontId="5" fillId="0" borderId="0" xfId="0" applyFont="1" applyAlignment="1">
      <alignment horizontal="left" vertical="top" wrapText="1"/>
    </xf>
    <xf numFmtId="0" fontId="3" fillId="0" borderId="0" xfId="0" applyFont="1" applyAlignment="1"/>
    <xf numFmtId="0" fontId="4" fillId="0" borderId="0" xfId="0" applyFont="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xf>
    <xf numFmtId="0" fontId="3" fillId="3" borderId="0" xfId="0" applyFont="1" applyFill="1" applyAlignment="1">
      <alignment horizontal="center"/>
    </xf>
    <xf numFmtId="0" fontId="6" fillId="0" borderId="0" xfId="0" applyFont="1" applyAlignment="1">
      <alignment vertical="top"/>
    </xf>
    <xf numFmtId="0" fontId="5" fillId="0" borderId="0" xfId="0" applyFont="1" applyAlignment="1"/>
    <xf numFmtId="0" fontId="6" fillId="4" borderId="0" xfId="0" applyFont="1" applyFill="1" applyAlignment="1">
      <alignment vertical="top"/>
    </xf>
    <xf numFmtId="0" fontId="6" fillId="5" borderId="0" xfId="0" applyFont="1" applyFill="1" applyAlignment="1"/>
    <xf numFmtId="0" fontId="6" fillId="6" borderId="0" xfId="0" applyFont="1" applyFill="1" applyAlignment="1"/>
    <xf numFmtId="0" fontId="7" fillId="6" borderId="0" xfId="0" applyFont="1" applyFill="1" applyAlignment="1"/>
    <xf numFmtId="0" fontId="6" fillId="0" borderId="0" xfId="0" applyFont="1" applyAlignment="1"/>
    <xf numFmtId="0" fontId="4" fillId="0" borderId="0" xfId="0" applyFont="1" applyAlignment="1">
      <alignment horizontal="left"/>
    </xf>
    <xf numFmtId="0" fontId="6" fillId="5" borderId="0" xfId="0" applyFont="1" applyFill="1" applyAlignment="1"/>
    <xf numFmtId="0" fontId="7" fillId="6" borderId="0" xfId="0" applyFont="1" applyFill="1" applyAlignment="1"/>
    <xf numFmtId="0" fontId="6" fillId="6" borderId="0" xfId="0" applyFont="1" applyFill="1" applyAlignment="1"/>
    <xf numFmtId="0" fontId="6" fillId="0" borderId="0" xfId="0" applyFont="1" applyAlignment="1"/>
    <xf numFmtId="0" fontId="6" fillId="0" borderId="0" xfId="0" applyFont="1" applyAlignment="1"/>
    <xf numFmtId="0" fontId="6" fillId="5" borderId="0" xfId="0" applyFont="1" applyFill="1" applyAlignment="1">
      <alignment vertical="top" wrapText="1"/>
    </xf>
    <xf numFmtId="0" fontId="6" fillId="0" borderId="0" xfId="0" applyFont="1"/>
    <xf numFmtId="0" fontId="7" fillId="6" borderId="0" xfId="0" applyFont="1" applyFill="1" applyAlignment="1">
      <alignment vertical="top"/>
    </xf>
    <xf numFmtId="0" fontId="7" fillId="5" borderId="0" xfId="0" applyFont="1" applyFill="1" applyAlignment="1">
      <alignment vertical="top" wrapText="1"/>
    </xf>
    <xf numFmtId="0" fontId="6" fillId="6" borderId="0" xfId="0" applyFont="1" applyFill="1" applyAlignment="1">
      <alignment vertical="top" wrapText="1"/>
    </xf>
    <xf numFmtId="0" fontId="7" fillId="5" borderId="0" xfId="0" applyFont="1" applyFill="1" applyAlignment="1">
      <alignment vertical="top"/>
    </xf>
    <xf numFmtId="0" fontId="6" fillId="6" borderId="0" xfId="0" applyFont="1" applyFill="1" applyAlignment="1">
      <alignment vertical="top"/>
    </xf>
    <xf numFmtId="0" fontId="6" fillId="7" borderId="0" xfId="0" applyFont="1" applyFill="1"/>
    <xf numFmtId="0" fontId="4" fillId="0" borderId="0" xfId="0" applyFont="1" applyAlignment="1">
      <alignment horizontal="left" vertical="top"/>
    </xf>
    <xf numFmtId="0" fontId="8" fillId="0" borderId="0" xfId="0" applyFont="1"/>
    <xf numFmtId="0" fontId="8" fillId="0" borderId="0" xfId="0" applyFont="1" applyAlignment="1"/>
    <xf numFmtId="0" fontId="6" fillId="0" borderId="0" xfId="0" applyFont="1" applyAlignment="1">
      <alignment vertical="top"/>
    </xf>
    <xf numFmtId="0" fontId="6" fillId="0" borderId="0" xfId="0" applyFont="1" applyAlignment="1">
      <alignment vertical="top" wrapText="1"/>
    </xf>
    <xf numFmtId="0" fontId="9" fillId="0" borderId="0" xfId="0" applyFont="1" applyAlignment="1">
      <alignment horizontal="left"/>
    </xf>
    <xf numFmtId="0" fontId="5" fillId="0" borderId="0" xfId="0" applyFont="1" applyAlignment="1">
      <alignment horizontal="left" vertical="top"/>
    </xf>
    <xf numFmtId="0" fontId="6" fillId="5" borderId="0" xfId="0" applyFont="1" applyFill="1" applyAlignment="1">
      <alignment horizontal="left" vertical="top"/>
    </xf>
    <xf numFmtId="0" fontId="6" fillId="5" borderId="0" xfId="0" applyFont="1" applyFill="1"/>
    <xf numFmtId="0" fontId="6" fillId="6" borderId="0" xfId="0" applyFont="1" applyFill="1" applyAlignment="1">
      <alignment horizontal="left" vertical="top"/>
    </xf>
    <xf numFmtId="0" fontId="6" fillId="6" borderId="0" xfId="0" applyFont="1" applyFill="1"/>
    <xf numFmtId="0" fontId="10" fillId="0" borderId="0" xfId="0" applyFont="1" applyAlignment="1">
      <alignment horizontal="left" vertical="top"/>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left"/>
    </xf>
    <xf numFmtId="0" fontId="6" fillId="6" borderId="0" xfId="0" applyFont="1" applyFill="1" applyAlignment="1">
      <alignment horizontal="right" vertical="top"/>
    </xf>
    <xf numFmtId="0" fontId="6" fillId="4" borderId="0" xfId="0" applyFont="1" applyFill="1" applyAlignment="1"/>
    <xf numFmtId="0" fontId="6" fillId="7" borderId="0" xfId="0" applyFont="1" applyFill="1" applyAlignment="1"/>
    <xf numFmtId="0" fontId="6" fillId="4" borderId="0" xfId="0" applyFont="1" applyFill="1" applyAlignment="1">
      <alignment vertical="top" wrapText="1"/>
    </xf>
    <xf numFmtId="0" fontId="3" fillId="5" borderId="0" xfId="0" applyFont="1" applyFill="1" applyAlignment="1">
      <alignment horizontal="center"/>
    </xf>
    <xf numFmtId="0" fontId="6" fillId="7" borderId="0" xfId="0" applyFont="1" applyFill="1" applyAlignment="1">
      <alignment vertical="top" wrapText="1"/>
    </xf>
    <xf numFmtId="0" fontId="3" fillId="6" borderId="0" xfId="0" applyFont="1" applyFill="1" applyAlignment="1">
      <alignment horizontal="center"/>
    </xf>
    <xf numFmtId="0" fontId="6" fillId="4" borderId="0" xfId="0" applyFont="1" applyFill="1" applyAlignment="1">
      <alignment horizontal="left"/>
    </xf>
    <xf numFmtId="0" fontId="6" fillId="4" borderId="0" xfId="0" applyFont="1" applyFill="1" applyAlignment="1"/>
    <xf numFmtId="0" fontId="6" fillId="5" borderId="0" xfId="0" applyFont="1" applyFill="1" applyAlignment="1">
      <alignment horizontal="left"/>
    </xf>
    <xf numFmtId="0" fontId="6" fillId="7" borderId="0" xfId="0" applyFont="1" applyFill="1" applyAlignment="1">
      <alignment horizontal="left"/>
    </xf>
    <xf numFmtId="0" fontId="6" fillId="0" borderId="0" xfId="0" applyFont="1" applyAlignment="1">
      <alignment horizontal="left"/>
    </xf>
    <xf numFmtId="0" fontId="11" fillId="6" borderId="0" xfId="0" applyFont="1" applyFill="1" applyAlignment="1">
      <alignment horizontal="left"/>
    </xf>
    <xf numFmtId="0" fontId="3" fillId="0" borderId="0" xfId="0" applyFont="1" applyAlignment="1">
      <alignment horizontal="left"/>
    </xf>
    <xf numFmtId="0" fontId="12" fillId="0" borderId="0" xfId="0" applyFont="1" applyAlignment="1">
      <alignment horizontal="center"/>
    </xf>
    <xf numFmtId="0" fontId="6" fillId="4" borderId="3" xfId="0" applyFont="1" applyFill="1" applyBorder="1"/>
    <xf numFmtId="0" fontId="6" fillId="4" borderId="0" xfId="0" applyFont="1" applyFill="1"/>
    <xf numFmtId="0" fontId="3" fillId="8" borderId="0" xfId="0" applyFont="1" applyFill="1" applyAlignment="1">
      <alignment horizontal="center"/>
    </xf>
    <xf numFmtId="0" fontId="6" fillId="0" borderId="0" xfId="0" applyFont="1" applyAlignment="1"/>
    <xf numFmtId="0" fontId="3" fillId="4" borderId="0" xfId="0" applyFont="1" applyFill="1" applyAlignment="1"/>
    <xf numFmtId="0" fontId="12" fillId="4" borderId="0" xfId="0" applyFont="1" applyFill="1"/>
    <xf numFmtId="0" fontId="6" fillId="6" borderId="0" xfId="0" applyFont="1" applyFill="1" applyAlignment="1">
      <alignment horizontal="left"/>
    </xf>
    <xf numFmtId="0" fontId="6" fillId="6" borderId="0" xfId="0" applyFont="1" applyFill="1" applyAlignment="1"/>
    <xf numFmtId="0" fontId="3" fillId="5" borderId="0" xfId="0" applyFont="1" applyFill="1" applyAlignment="1">
      <alignment horizontal="left"/>
    </xf>
    <xf numFmtId="0" fontId="3" fillId="6" borderId="0" xfId="0" applyFont="1" applyFill="1" applyAlignment="1">
      <alignment horizontal="left"/>
    </xf>
    <xf numFmtId="0" fontId="6" fillId="7" borderId="2" xfId="0" applyFont="1" applyFill="1" applyBorder="1"/>
    <xf numFmtId="0" fontId="6" fillId="5" borderId="1" xfId="0" applyFont="1" applyFill="1" applyBorder="1"/>
    <xf numFmtId="0" fontId="6" fillId="5" borderId="2" xfId="0" applyFont="1" applyFill="1" applyBorder="1"/>
    <xf numFmtId="0" fontId="3" fillId="7" borderId="0" xfId="0" applyFont="1" applyFill="1" applyAlignment="1">
      <alignment horizontal="center"/>
    </xf>
    <xf numFmtId="0" fontId="6" fillId="5" borderId="3" xfId="0" applyFont="1" applyFill="1" applyBorder="1"/>
    <xf numFmtId="0" fontId="6" fillId="4" borderId="0" xfId="0" applyFont="1" applyFill="1" applyAlignment="1">
      <alignment horizontal="left" vertical="top" wrapText="1"/>
    </xf>
    <xf numFmtId="0" fontId="12" fillId="0" borderId="0" xfId="0" applyFont="1" applyAlignment="1"/>
    <xf numFmtId="0" fontId="13" fillId="0" borderId="0" xfId="0" applyFont="1" applyAlignment="1"/>
    <xf numFmtId="0" fontId="14" fillId="0" borderId="0" xfId="0" applyFont="1" applyAlignment="1"/>
    <xf numFmtId="0" fontId="15" fillId="0" borderId="0" xfId="0" applyFont="1" applyAlignment="1"/>
    <xf numFmtId="0" fontId="16" fillId="0" borderId="0" xfId="0" applyFont="1" applyAlignment="1"/>
    <xf numFmtId="0" fontId="17" fillId="0" borderId="0" xfId="0" applyFont="1" applyAlignment="1"/>
    <xf numFmtId="0" fontId="0" fillId="0" borderId="0" xfId="0" applyFont="1" applyAlignment="1"/>
    <xf numFmtId="0" fontId="6" fillId="0" borderId="0" xfId="0" applyFont="1"/>
    <xf numFmtId="0" fontId="6" fillId="0" borderId="0" xfId="0" applyFont="1" applyAlignment="1"/>
    <xf numFmtId="0" fontId="6" fillId="0" borderId="0" xfId="0" applyFont="1" applyAlignment="1">
      <alignment horizontal="left" vertical="top"/>
    </xf>
    <xf numFmtId="0" fontId="6" fillId="4" borderId="0" xfId="0" applyFont="1" applyFill="1" applyAlignment="1">
      <alignment vertical="top"/>
    </xf>
    <xf numFmtId="0" fontId="6" fillId="5" borderId="0" xfId="0" applyFont="1" applyFill="1" applyAlignment="1">
      <alignment vertical="top"/>
    </xf>
    <xf numFmtId="0" fontId="6" fillId="7" borderId="0" xfId="0" applyFont="1" applyFill="1" applyAlignment="1">
      <alignment vertical="top"/>
    </xf>
    <xf numFmtId="0" fontId="6" fillId="4" borderId="0" xfId="0" applyFont="1" applyFill="1" applyAlignment="1"/>
    <xf numFmtId="0" fontId="6" fillId="5" borderId="0" xfId="0" applyFont="1" applyFill="1" applyAlignment="1"/>
    <xf numFmtId="0" fontId="6" fillId="7" borderId="0" xfId="0" applyFont="1" applyFill="1" applyAlignment="1"/>
    <xf numFmtId="0" fontId="4" fillId="0" borderId="0" xfId="0" applyFont="1" applyAlignment="1">
      <alignment horizontal="left" vertical="top" wrapText="1"/>
    </xf>
    <xf numFmtId="0" fontId="6" fillId="0" borderId="0" xfId="0" applyFont="1" applyAlignment="1">
      <alignment horizontal="left" vertical="top" wrapText="1"/>
    </xf>
    <xf numFmtId="0" fontId="3" fillId="2" borderId="0" xfId="0" applyFont="1" applyFill="1" applyAlignment="1">
      <alignment horizontal="center"/>
    </xf>
    <xf numFmtId="0" fontId="3" fillId="3" borderId="0" xfId="0" applyFont="1" applyFill="1" applyAlignment="1">
      <alignment horizontal="center"/>
    </xf>
    <xf numFmtId="0" fontId="3" fillId="5" borderId="0" xfId="0" applyFont="1" applyFill="1" applyAlignment="1">
      <alignment horizontal="center"/>
    </xf>
    <xf numFmtId="0" fontId="6" fillId="0" borderId="0" xfId="0" applyFont="1" applyAlignment="1">
      <alignment vertical="center"/>
    </xf>
    <xf numFmtId="0" fontId="6" fillId="0" borderId="0" xfId="0" applyFont="1" applyAlignment="1">
      <alignment vertical="top" wrapText="1"/>
    </xf>
    <xf numFmtId="0" fontId="6" fillId="0" borderId="0" xfId="0" applyFont="1" applyAlignment="1">
      <alignment wrapText="1"/>
    </xf>
    <xf numFmtId="0" fontId="6" fillId="5" borderId="0" xfId="0" applyFont="1" applyFill="1" applyAlignment="1">
      <alignment horizontal="left" vertical="top"/>
    </xf>
    <xf numFmtId="0" fontId="6" fillId="5" borderId="0" xfId="0" applyFont="1" applyFill="1"/>
    <xf numFmtId="0" fontId="6" fillId="4" borderId="0" xfId="0" applyFont="1" applyFill="1" applyAlignment="1">
      <alignment horizontal="left" vertical="top"/>
    </xf>
    <xf numFmtId="0" fontId="6" fillId="5" borderId="0" xfId="0" applyFont="1" applyFill="1" applyAlignment="1">
      <alignment horizontal="left"/>
    </xf>
    <xf numFmtId="0" fontId="6" fillId="6" borderId="0" xfId="0" applyFont="1" applyFill="1" applyAlignment="1">
      <alignment horizontal="left"/>
    </xf>
    <xf numFmtId="0" fontId="12" fillId="0" borderId="0" xfId="0" applyFont="1" applyAlignment="1">
      <alignment horizontal="center"/>
    </xf>
    <xf numFmtId="0" fontId="5" fillId="0" borderId="0" xfId="0" applyFont="1" applyAlignment="1">
      <alignment horizontal="right" vertical="center"/>
    </xf>
    <xf numFmtId="0" fontId="12" fillId="0" borderId="0" xfId="0" applyFont="1" applyAlignment="1">
      <alignment vertical="center"/>
    </xf>
    <xf numFmtId="0" fontId="5" fillId="0" borderId="0" xfId="0" applyFont="1" applyAlignment="1">
      <alignment horizontal="center"/>
    </xf>
    <xf numFmtId="0" fontId="6" fillId="5" borderId="0" xfId="0" applyFont="1" applyFill="1" applyAlignment="1">
      <alignment horizontal="right"/>
    </xf>
    <xf numFmtId="0" fontId="6" fillId="6" borderId="0" xfId="0" applyFont="1" applyFill="1" applyAlignment="1"/>
    <xf numFmtId="0" fontId="6" fillId="6"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217"/>
  <sheetViews>
    <sheetView tabSelected="1" workbookViewId="0"/>
  </sheetViews>
  <sheetFormatPr defaultColWidth="14.453125" defaultRowHeight="15.75" customHeight="1" x14ac:dyDescent="0.25"/>
  <cols>
    <col min="1" max="1" width="6.08984375" customWidth="1"/>
    <col min="2" max="2" width="22" customWidth="1"/>
    <col min="3" max="3" width="45.26953125" customWidth="1"/>
    <col min="4" max="4" width="48.81640625" customWidth="1"/>
    <col min="5" max="5" width="75" customWidth="1"/>
    <col min="6" max="6" width="40.54296875" customWidth="1"/>
    <col min="7" max="7" width="41.7265625" customWidth="1"/>
    <col min="8" max="8" width="40" customWidth="1"/>
    <col min="9" max="9" width="37.81640625" customWidth="1"/>
  </cols>
  <sheetData>
    <row r="1" spans="1:9" ht="15.5" x14ac:dyDescent="0.35">
      <c r="A1" s="1" t="s">
        <v>0</v>
      </c>
      <c r="C1" s="2"/>
      <c r="D1" s="2"/>
      <c r="E1" s="2"/>
      <c r="F1" s="2"/>
      <c r="G1" s="3"/>
      <c r="H1" s="4"/>
      <c r="I1" s="4"/>
    </row>
    <row r="2" spans="1:9" ht="12.5" x14ac:dyDescent="0.25">
      <c r="A2" s="3"/>
      <c r="B2" s="3"/>
      <c r="C2" s="3"/>
      <c r="D2" s="3"/>
      <c r="E2" s="3"/>
      <c r="F2" s="4"/>
      <c r="G2" s="4"/>
    </row>
    <row r="3" spans="1:9" ht="15.5" x14ac:dyDescent="0.35">
      <c r="A3" s="19"/>
      <c r="B3" s="19" t="s">
        <v>14</v>
      </c>
      <c r="C3" s="3"/>
      <c r="D3" s="3"/>
      <c r="E3" s="3"/>
      <c r="F3" s="4"/>
      <c r="G3" s="4"/>
    </row>
    <row r="4" spans="1:9" ht="12.5" x14ac:dyDescent="0.25">
      <c r="A4" s="3"/>
      <c r="B4" s="9" t="s">
        <v>4</v>
      </c>
      <c r="C4" s="10" t="s">
        <v>5</v>
      </c>
      <c r="D4" s="11" t="s">
        <v>6</v>
      </c>
    </row>
    <row r="5" spans="1:9" ht="12.5" x14ac:dyDescent="0.25">
      <c r="A5" s="12"/>
      <c r="B5" s="89" t="s">
        <v>13</v>
      </c>
      <c r="C5" s="20"/>
      <c r="D5" s="22" t="s">
        <v>15</v>
      </c>
      <c r="E5" s="12"/>
    </row>
    <row r="6" spans="1:9" ht="12.5" x14ac:dyDescent="0.25">
      <c r="A6" s="12"/>
      <c r="B6" s="85"/>
      <c r="C6" s="20"/>
      <c r="D6" s="22" t="s">
        <v>16</v>
      </c>
      <c r="E6" s="12"/>
    </row>
    <row r="7" spans="1:9" ht="12.5" x14ac:dyDescent="0.25">
      <c r="A7" s="12"/>
      <c r="B7" s="85"/>
      <c r="C7" s="20"/>
      <c r="D7" s="22" t="s">
        <v>17</v>
      </c>
      <c r="E7" s="12"/>
    </row>
    <row r="8" spans="1:9" ht="12.5" x14ac:dyDescent="0.25">
      <c r="A8" s="12"/>
      <c r="B8" s="12"/>
      <c r="C8" s="12"/>
      <c r="D8" s="12"/>
      <c r="E8" s="12"/>
      <c r="F8" s="24"/>
      <c r="G8" s="24"/>
    </row>
    <row r="9" spans="1:9" ht="15.5" x14ac:dyDescent="0.35">
      <c r="A9" s="19"/>
      <c r="B9" s="19" t="s">
        <v>20</v>
      </c>
      <c r="C9" s="12"/>
      <c r="D9" s="12"/>
      <c r="E9" s="12"/>
      <c r="F9" s="24"/>
      <c r="G9" s="24"/>
    </row>
    <row r="10" spans="1:9" ht="12.5" x14ac:dyDescent="0.25">
      <c r="A10" s="3"/>
      <c r="B10" s="9" t="s">
        <v>4</v>
      </c>
      <c r="C10" s="10" t="s">
        <v>5</v>
      </c>
      <c r="D10" s="11" t="s">
        <v>6</v>
      </c>
      <c r="E10" s="12"/>
      <c r="F10" s="24"/>
      <c r="G10" s="24"/>
    </row>
    <row r="11" spans="1:9" ht="12.5" x14ac:dyDescent="0.25">
      <c r="A11" s="12"/>
      <c r="B11" s="89" t="s">
        <v>24</v>
      </c>
      <c r="C11" s="20"/>
      <c r="D11" s="22" t="s">
        <v>25</v>
      </c>
      <c r="E11" s="12"/>
    </row>
    <row r="12" spans="1:9" ht="12.5" x14ac:dyDescent="0.25">
      <c r="A12" s="12"/>
      <c r="B12" s="85"/>
      <c r="C12" s="20"/>
      <c r="D12" s="22" t="s">
        <v>27</v>
      </c>
      <c r="E12" s="12"/>
    </row>
    <row r="13" spans="1:9" ht="12.5" x14ac:dyDescent="0.25">
      <c r="A13" s="12"/>
      <c r="B13" s="85"/>
      <c r="C13" s="20"/>
      <c r="D13" s="22" t="s">
        <v>28</v>
      </c>
      <c r="E13" s="12"/>
    </row>
    <row r="14" spans="1:9" ht="12.5" x14ac:dyDescent="0.25">
      <c r="A14" s="12"/>
      <c r="B14" s="12"/>
      <c r="C14" s="12"/>
      <c r="D14" s="12"/>
      <c r="E14" s="12"/>
      <c r="F14" s="24"/>
      <c r="G14" s="24"/>
    </row>
    <row r="15" spans="1:9" ht="15.5" x14ac:dyDescent="0.35">
      <c r="A15" s="19"/>
      <c r="B15" s="19" t="s">
        <v>30</v>
      </c>
      <c r="C15" s="12"/>
      <c r="D15" s="12"/>
      <c r="E15" s="12"/>
      <c r="F15" s="24"/>
      <c r="G15" s="24"/>
    </row>
    <row r="16" spans="1:9" ht="12.5" x14ac:dyDescent="0.25">
      <c r="A16" s="3"/>
      <c r="B16" s="9" t="s">
        <v>4</v>
      </c>
      <c r="C16" s="10" t="s">
        <v>5</v>
      </c>
      <c r="D16" s="11" t="s">
        <v>6</v>
      </c>
      <c r="E16" s="12"/>
      <c r="F16" s="24"/>
      <c r="G16" s="24"/>
    </row>
    <row r="17" spans="1:7" ht="12.5" x14ac:dyDescent="0.25">
      <c r="A17" s="12"/>
      <c r="B17" s="14" t="s">
        <v>35</v>
      </c>
      <c r="C17" s="20"/>
      <c r="D17" s="22" t="s">
        <v>36</v>
      </c>
      <c r="E17" s="12"/>
    </row>
    <row r="19" spans="1:7" ht="15.5" x14ac:dyDescent="0.35">
      <c r="A19" s="1" t="s">
        <v>37</v>
      </c>
      <c r="B19" s="2"/>
      <c r="C19" s="2"/>
      <c r="D19" s="2"/>
      <c r="E19" s="2"/>
      <c r="F19" s="2"/>
      <c r="G19" s="3"/>
    </row>
    <row r="20" spans="1:7" ht="12.5" x14ac:dyDescent="0.25">
      <c r="A20" s="3"/>
      <c r="B20" s="3"/>
      <c r="C20" s="3"/>
      <c r="D20" s="3"/>
      <c r="E20" s="3"/>
      <c r="F20" s="4"/>
      <c r="G20" s="4"/>
    </row>
    <row r="21" spans="1:7" ht="15.5" x14ac:dyDescent="0.35">
      <c r="A21" s="3"/>
      <c r="B21" s="19" t="s">
        <v>38</v>
      </c>
      <c r="C21" s="12"/>
      <c r="D21" s="12"/>
      <c r="E21" s="3"/>
      <c r="F21" s="4"/>
      <c r="G21" s="4"/>
    </row>
    <row r="22" spans="1:7" ht="12.5" x14ac:dyDescent="0.25">
      <c r="A22" s="3"/>
      <c r="B22" s="9" t="s">
        <v>4</v>
      </c>
      <c r="C22" s="10" t="s">
        <v>5</v>
      </c>
      <c r="D22" s="11" t="s">
        <v>6</v>
      </c>
      <c r="E22" s="3"/>
      <c r="F22" s="4"/>
      <c r="G22" s="4"/>
    </row>
    <row r="23" spans="1:7" ht="12.5" x14ac:dyDescent="0.25">
      <c r="A23" s="3"/>
      <c r="B23" s="89" t="s">
        <v>39</v>
      </c>
      <c r="C23" s="20"/>
      <c r="D23" s="22" t="s">
        <v>40</v>
      </c>
      <c r="E23" s="3"/>
      <c r="F23" s="4"/>
      <c r="G23" s="4"/>
    </row>
    <row r="24" spans="1:7" ht="12.5" x14ac:dyDescent="0.25">
      <c r="A24" s="3"/>
      <c r="B24" s="85"/>
      <c r="C24" s="20"/>
      <c r="D24" s="22" t="s">
        <v>16</v>
      </c>
      <c r="E24" s="3"/>
      <c r="F24" s="4"/>
      <c r="G24" s="4"/>
    </row>
    <row r="25" spans="1:7" ht="12.5" x14ac:dyDescent="0.25">
      <c r="A25" s="3"/>
      <c r="B25" s="85"/>
      <c r="C25" s="20"/>
      <c r="D25" s="22" t="s">
        <v>42</v>
      </c>
      <c r="E25" s="3"/>
      <c r="F25" s="4"/>
      <c r="G25" s="4"/>
    </row>
    <row r="26" spans="1:7" ht="12.5" x14ac:dyDescent="0.25">
      <c r="A26" s="3"/>
      <c r="B26" s="3"/>
      <c r="C26" s="3"/>
      <c r="D26" s="3"/>
      <c r="E26" s="3"/>
      <c r="F26" s="4"/>
      <c r="G26" s="4"/>
    </row>
    <row r="27" spans="1:7" ht="15.5" x14ac:dyDescent="0.35">
      <c r="A27" s="3"/>
      <c r="B27" s="19" t="s">
        <v>44</v>
      </c>
      <c r="C27" s="12"/>
      <c r="D27" s="12"/>
      <c r="E27" s="3"/>
      <c r="F27" s="4"/>
      <c r="G27" s="4"/>
    </row>
    <row r="28" spans="1:7" ht="12.5" x14ac:dyDescent="0.25">
      <c r="A28" s="3"/>
      <c r="B28" s="9" t="s">
        <v>4</v>
      </c>
      <c r="C28" s="10" t="s">
        <v>5</v>
      </c>
      <c r="D28" s="11" t="s">
        <v>6</v>
      </c>
      <c r="E28" s="3"/>
      <c r="F28" s="4"/>
      <c r="G28" s="4"/>
    </row>
    <row r="29" spans="1:7" ht="12.5" x14ac:dyDescent="0.25">
      <c r="A29" s="3"/>
      <c r="B29" s="89" t="s">
        <v>24</v>
      </c>
      <c r="C29" s="20"/>
      <c r="D29" s="22" t="s">
        <v>46</v>
      </c>
      <c r="E29" s="3"/>
      <c r="F29" s="4"/>
      <c r="G29" s="4"/>
    </row>
    <row r="30" spans="1:7" ht="12.5" x14ac:dyDescent="0.25">
      <c r="A30" s="3"/>
      <c r="B30" s="85"/>
      <c r="C30" s="20"/>
      <c r="D30" s="22" t="s">
        <v>47</v>
      </c>
      <c r="E30" s="3"/>
      <c r="F30" s="4"/>
      <c r="G30" s="4"/>
    </row>
    <row r="31" spans="1:7" ht="12.5" x14ac:dyDescent="0.25">
      <c r="A31" s="3"/>
      <c r="B31" s="85"/>
      <c r="C31" s="20"/>
      <c r="D31" s="22" t="s">
        <v>48</v>
      </c>
      <c r="E31" s="3"/>
      <c r="F31" s="4"/>
      <c r="G31" s="4"/>
    </row>
    <row r="32" spans="1:7" ht="12.5" x14ac:dyDescent="0.25">
      <c r="A32" s="3"/>
      <c r="B32" s="3"/>
      <c r="C32" s="3"/>
      <c r="D32" s="3"/>
      <c r="E32" s="3"/>
      <c r="F32" s="4"/>
      <c r="G32" s="4"/>
    </row>
    <row r="33" spans="1:7" ht="15.5" x14ac:dyDescent="0.35">
      <c r="A33" s="3"/>
      <c r="B33" s="19" t="s">
        <v>50</v>
      </c>
      <c r="C33" s="12"/>
      <c r="D33" s="3"/>
      <c r="E33" s="3"/>
      <c r="F33" s="4"/>
      <c r="G33" s="4"/>
    </row>
    <row r="34" spans="1:7" ht="12.5" x14ac:dyDescent="0.25">
      <c r="A34" s="3"/>
      <c r="B34" s="9" t="s">
        <v>4</v>
      </c>
      <c r="C34" s="10" t="s">
        <v>5</v>
      </c>
      <c r="D34" s="11" t="s">
        <v>6</v>
      </c>
      <c r="E34" s="3"/>
      <c r="F34" s="4"/>
      <c r="G34" s="4"/>
    </row>
    <row r="35" spans="1:7" ht="12.5" x14ac:dyDescent="0.25">
      <c r="A35" s="3"/>
      <c r="B35" s="89" t="s">
        <v>52</v>
      </c>
      <c r="C35" s="20" t="s">
        <v>53</v>
      </c>
      <c r="D35" s="22" t="s">
        <v>54</v>
      </c>
      <c r="E35" s="3"/>
      <c r="F35" s="4"/>
      <c r="G35" s="4"/>
    </row>
    <row r="36" spans="1:7" ht="12.5" x14ac:dyDescent="0.25">
      <c r="A36" s="3"/>
      <c r="B36" s="85"/>
      <c r="C36" s="20" t="s">
        <v>53</v>
      </c>
      <c r="D36" s="22" t="s">
        <v>55</v>
      </c>
      <c r="E36" s="3"/>
      <c r="F36" s="4"/>
      <c r="G36" s="4"/>
    </row>
    <row r="37" spans="1:7" ht="12.5" x14ac:dyDescent="0.25">
      <c r="A37" s="3"/>
      <c r="B37" s="85"/>
      <c r="C37" s="20" t="s">
        <v>53</v>
      </c>
      <c r="D37" s="22" t="s">
        <v>56</v>
      </c>
      <c r="E37" s="3"/>
      <c r="F37" s="4"/>
      <c r="G37" s="4"/>
    </row>
    <row r="38" spans="1:7" ht="12.5" x14ac:dyDescent="0.25">
      <c r="A38" s="3"/>
      <c r="B38" s="3"/>
      <c r="C38" s="3"/>
      <c r="D38" s="3"/>
      <c r="E38" s="3"/>
      <c r="F38" s="4"/>
      <c r="G38" s="4"/>
    </row>
    <row r="39" spans="1:7" ht="15.5" x14ac:dyDescent="0.35">
      <c r="A39" s="3"/>
      <c r="B39" s="19" t="s">
        <v>58</v>
      </c>
      <c r="C39" s="12"/>
      <c r="D39" s="3"/>
      <c r="E39" s="3"/>
      <c r="F39" s="4"/>
      <c r="G39" s="4"/>
    </row>
    <row r="40" spans="1:7" ht="12.5" x14ac:dyDescent="0.25">
      <c r="A40" s="3"/>
      <c r="B40" s="9" t="s">
        <v>4</v>
      </c>
      <c r="C40" s="10" t="s">
        <v>5</v>
      </c>
      <c r="D40" s="11" t="s">
        <v>6</v>
      </c>
      <c r="E40" s="3"/>
      <c r="F40" s="4"/>
      <c r="G40" s="4"/>
    </row>
    <row r="41" spans="1:7" ht="12.5" x14ac:dyDescent="0.25">
      <c r="A41" s="3"/>
      <c r="B41" s="89" t="s">
        <v>61</v>
      </c>
      <c r="C41" s="20" t="s">
        <v>53</v>
      </c>
      <c r="D41" s="22" t="s">
        <v>62</v>
      </c>
      <c r="E41" s="3"/>
      <c r="F41" s="4"/>
      <c r="G41" s="4"/>
    </row>
    <row r="42" spans="1:7" ht="12.5" x14ac:dyDescent="0.25">
      <c r="A42" s="3"/>
      <c r="B42" s="85"/>
      <c r="C42" s="20" t="s">
        <v>53</v>
      </c>
      <c r="D42" s="22" t="s">
        <v>63</v>
      </c>
      <c r="E42" s="3"/>
      <c r="F42" s="4"/>
      <c r="G42" s="4"/>
    </row>
    <row r="43" spans="1:7" ht="12.5" x14ac:dyDescent="0.25">
      <c r="A43" s="3"/>
      <c r="B43" s="85"/>
      <c r="C43" s="20" t="s">
        <v>53</v>
      </c>
      <c r="D43" s="22" t="s">
        <v>64</v>
      </c>
      <c r="E43" s="3"/>
      <c r="F43" s="4"/>
      <c r="G43" s="4"/>
    </row>
    <row r="44" spans="1:7" ht="12.5" x14ac:dyDescent="0.25">
      <c r="A44" s="3"/>
      <c r="B44" s="3"/>
      <c r="C44" s="3"/>
      <c r="D44" s="3"/>
      <c r="E44" s="3"/>
      <c r="F44" s="4"/>
      <c r="G44" s="4"/>
    </row>
    <row r="45" spans="1:7" ht="15.5" x14ac:dyDescent="0.35">
      <c r="A45" s="3"/>
      <c r="B45" s="19" t="s">
        <v>65</v>
      </c>
      <c r="C45" s="12"/>
      <c r="D45" s="3"/>
      <c r="E45" s="3"/>
      <c r="F45" s="4"/>
      <c r="G45" s="4"/>
    </row>
    <row r="46" spans="1:7" ht="12.5" x14ac:dyDescent="0.25">
      <c r="A46" s="3"/>
      <c r="B46" s="9" t="s">
        <v>4</v>
      </c>
      <c r="C46" s="10" t="s">
        <v>5</v>
      </c>
      <c r="D46" s="11" t="s">
        <v>6</v>
      </c>
      <c r="E46" s="3"/>
      <c r="F46" s="4"/>
      <c r="G46" s="4"/>
    </row>
    <row r="47" spans="1:7" ht="12.5" x14ac:dyDescent="0.25">
      <c r="A47" s="3"/>
      <c r="B47" s="14" t="s">
        <v>67</v>
      </c>
      <c r="C47" s="20" t="s">
        <v>53</v>
      </c>
      <c r="D47" s="22" t="s">
        <v>70</v>
      </c>
      <c r="E47" s="3"/>
      <c r="F47" s="4"/>
      <c r="G47" s="4"/>
    </row>
    <row r="48" spans="1:7" ht="12.5" x14ac:dyDescent="0.25">
      <c r="A48" s="3"/>
      <c r="B48" s="3"/>
      <c r="C48" s="3"/>
      <c r="D48" s="3"/>
      <c r="E48" s="3"/>
      <c r="F48" s="4"/>
      <c r="G48" s="4"/>
    </row>
    <row r="49" spans="1:7" ht="15.5" x14ac:dyDescent="0.35">
      <c r="A49" s="3"/>
      <c r="B49" s="19" t="s">
        <v>73</v>
      </c>
      <c r="C49" s="12"/>
      <c r="D49" s="3"/>
      <c r="E49" s="3"/>
      <c r="F49" s="4"/>
      <c r="G49" s="4"/>
    </row>
    <row r="50" spans="1:7" ht="12.5" x14ac:dyDescent="0.25">
      <c r="A50" s="3"/>
      <c r="B50" s="9" t="s">
        <v>4</v>
      </c>
      <c r="C50" s="10" t="s">
        <v>5</v>
      </c>
      <c r="D50" s="11" t="s">
        <v>6</v>
      </c>
      <c r="E50" s="3"/>
      <c r="F50" s="4"/>
      <c r="G50" s="4"/>
    </row>
    <row r="51" spans="1:7" ht="12.5" x14ac:dyDescent="0.25">
      <c r="A51" s="3"/>
      <c r="B51" s="14" t="s">
        <v>78</v>
      </c>
      <c r="C51" s="20" t="s">
        <v>53</v>
      </c>
      <c r="D51" s="22" t="s">
        <v>79</v>
      </c>
      <c r="E51" s="3"/>
      <c r="F51" s="4"/>
      <c r="G51" s="4"/>
    </row>
    <row r="52" spans="1:7" ht="12.5" x14ac:dyDescent="0.25">
      <c r="A52" s="3"/>
      <c r="B52" s="3"/>
      <c r="C52" s="3"/>
      <c r="D52" s="3"/>
      <c r="E52" s="3"/>
      <c r="F52" s="4"/>
      <c r="G52" s="4"/>
    </row>
    <row r="53" spans="1:7" ht="15.5" x14ac:dyDescent="0.35">
      <c r="A53" s="3"/>
      <c r="B53" s="19" t="s">
        <v>81</v>
      </c>
      <c r="C53" s="12"/>
      <c r="D53" s="12"/>
      <c r="E53" s="3"/>
      <c r="F53" s="4"/>
      <c r="G53" s="4"/>
    </row>
    <row r="54" spans="1:7" ht="12.5" x14ac:dyDescent="0.25">
      <c r="A54" s="3"/>
      <c r="B54" s="9" t="s">
        <v>4</v>
      </c>
      <c r="C54" s="10" t="s">
        <v>5</v>
      </c>
      <c r="D54" s="11" t="s">
        <v>6</v>
      </c>
      <c r="E54" s="3"/>
      <c r="F54" s="4"/>
      <c r="G54" s="4"/>
    </row>
    <row r="55" spans="1:7" ht="12.5" x14ac:dyDescent="0.25">
      <c r="A55" s="3"/>
      <c r="B55" s="14" t="s">
        <v>35</v>
      </c>
      <c r="C55" s="20" t="s">
        <v>53</v>
      </c>
      <c r="D55" s="22" t="s">
        <v>36</v>
      </c>
      <c r="E55" s="3"/>
      <c r="F55" s="4"/>
      <c r="G55" s="4"/>
    </row>
    <row r="56" spans="1:7" ht="12.5" x14ac:dyDescent="0.25">
      <c r="A56" s="3"/>
      <c r="B56" s="3"/>
      <c r="C56" s="3"/>
      <c r="D56" s="3"/>
      <c r="E56" s="3"/>
      <c r="F56" s="4"/>
      <c r="G56" s="4"/>
    </row>
    <row r="57" spans="1:7" ht="15.5" x14ac:dyDescent="0.35">
      <c r="A57" s="1" t="s">
        <v>85</v>
      </c>
    </row>
    <row r="58" spans="1:7" ht="15.5" x14ac:dyDescent="0.35">
      <c r="A58" s="2"/>
      <c r="B58" s="2"/>
      <c r="C58" s="2"/>
      <c r="D58" s="2"/>
      <c r="E58" s="2"/>
      <c r="F58" s="2"/>
      <c r="G58" s="3"/>
    </row>
    <row r="59" spans="1:7" ht="15.5" x14ac:dyDescent="0.35">
      <c r="A59" s="2"/>
      <c r="B59" s="19" t="s">
        <v>88</v>
      </c>
      <c r="C59" s="12"/>
      <c r="D59" s="12"/>
      <c r="E59" s="2"/>
      <c r="F59" s="2"/>
      <c r="G59" s="3"/>
    </row>
    <row r="60" spans="1:7" ht="15.5" x14ac:dyDescent="0.35">
      <c r="A60" s="2"/>
      <c r="B60" s="9" t="s">
        <v>4</v>
      </c>
      <c r="C60" s="10" t="s">
        <v>5</v>
      </c>
      <c r="D60" s="11" t="s">
        <v>6</v>
      </c>
      <c r="E60" s="2"/>
      <c r="F60" s="2"/>
      <c r="G60" s="3"/>
    </row>
    <row r="61" spans="1:7" ht="15.5" x14ac:dyDescent="0.35">
      <c r="A61" s="2"/>
      <c r="B61" s="89" t="s">
        <v>39</v>
      </c>
      <c r="C61" s="20"/>
      <c r="D61" s="22" t="s">
        <v>40</v>
      </c>
      <c r="E61" s="2"/>
      <c r="F61" s="2"/>
      <c r="G61" s="3"/>
    </row>
    <row r="62" spans="1:7" ht="15.5" x14ac:dyDescent="0.35">
      <c r="A62" s="2"/>
      <c r="B62" s="85"/>
      <c r="C62" s="20"/>
      <c r="D62" s="22" t="s">
        <v>16</v>
      </c>
      <c r="E62" s="2"/>
      <c r="F62" s="2"/>
      <c r="G62" s="3"/>
    </row>
    <row r="63" spans="1:7" ht="15.5" x14ac:dyDescent="0.35">
      <c r="A63" s="2"/>
      <c r="B63" s="85"/>
      <c r="C63" s="20"/>
      <c r="D63" s="22" t="s">
        <v>42</v>
      </c>
      <c r="E63" s="2"/>
      <c r="F63" s="2"/>
      <c r="G63" s="3"/>
    </row>
    <row r="64" spans="1:7" ht="15.5" x14ac:dyDescent="0.35">
      <c r="A64" s="2"/>
      <c r="B64" s="3"/>
      <c r="C64" s="3"/>
      <c r="D64" s="3"/>
      <c r="E64" s="2"/>
      <c r="F64" s="2"/>
      <c r="G64" s="3"/>
    </row>
    <row r="65" spans="1:7" ht="15.5" x14ac:dyDescent="0.35">
      <c r="A65" s="2"/>
      <c r="B65" s="19" t="s">
        <v>89</v>
      </c>
      <c r="C65" s="12"/>
      <c r="D65" s="12"/>
      <c r="E65" s="2"/>
      <c r="F65" s="2"/>
      <c r="G65" s="3"/>
    </row>
    <row r="66" spans="1:7" ht="15.5" x14ac:dyDescent="0.35">
      <c r="A66" s="2"/>
      <c r="B66" s="9" t="s">
        <v>4</v>
      </c>
      <c r="C66" s="10" t="s">
        <v>5</v>
      </c>
      <c r="D66" s="11" t="s">
        <v>6</v>
      </c>
      <c r="E66" s="2"/>
      <c r="F66" s="2"/>
      <c r="G66" s="3"/>
    </row>
    <row r="67" spans="1:7" ht="15.5" x14ac:dyDescent="0.35">
      <c r="A67" s="2"/>
      <c r="B67" s="89" t="s">
        <v>24</v>
      </c>
      <c r="C67" s="20"/>
      <c r="D67" s="22" t="s">
        <v>25</v>
      </c>
      <c r="E67" s="2"/>
      <c r="F67" s="2"/>
      <c r="G67" s="3"/>
    </row>
    <row r="68" spans="1:7" ht="15.5" x14ac:dyDescent="0.35">
      <c r="A68" s="2"/>
      <c r="B68" s="85"/>
      <c r="C68" s="20"/>
      <c r="D68" s="22" t="s">
        <v>27</v>
      </c>
      <c r="E68" s="2"/>
      <c r="F68" s="2"/>
      <c r="G68" s="3"/>
    </row>
    <row r="69" spans="1:7" ht="15.5" x14ac:dyDescent="0.35">
      <c r="A69" s="2"/>
      <c r="B69" s="85"/>
      <c r="C69" s="20"/>
      <c r="D69" s="22" t="s">
        <v>28</v>
      </c>
      <c r="E69" s="2"/>
      <c r="F69" s="2"/>
      <c r="G69" s="3"/>
    </row>
    <row r="70" spans="1:7" ht="15.5" x14ac:dyDescent="0.35">
      <c r="A70" s="2"/>
      <c r="B70" s="3"/>
      <c r="C70" s="3"/>
      <c r="D70" s="3"/>
      <c r="E70" s="2"/>
      <c r="F70" s="2"/>
      <c r="G70" s="3"/>
    </row>
    <row r="71" spans="1:7" ht="15.5" x14ac:dyDescent="0.35">
      <c r="A71" s="2"/>
      <c r="B71" s="19" t="s">
        <v>90</v>
      </c>
      <c r="C71" s="12"/>
      <c r="D71" s="12"/>
      <c r="E71" s="2"/>
      <c r="F71" s="2"/>
      <c r="G71" s="3"/>
    </row>
    <row r="72" spans="1:7" ht="15.5" x14ac:dyDescent="0.35">
      <c r="A72" s="2"/>
      <c r="B72" s="9" t="s">
        <v>4</v>
      </c>
      <c r="C72" s="10" t="s">
        <v>5</v>
      </c>
      <c r="D72" s="11" t="s">
        <v>6</v>
      </c>
      <c r="E72" s="2"/>
      <c r="F72" s="2"/>
      <c r="G72" s="3"/>
    </row>
    <row r="73" spans="1:7" ht="15.5" x14ac:dyDescent="0.35">
      <c r="A73" s="2"/>
      <c r="B73" s="89" t="s">
        <v>74</v>
      </c>
      <c r="C73" s="20"/>
      <c r="D73" s="22" t="s">
        <v>91</v>
      </c>
      <c r="E73" s="2"/>
      <c r="F73" s="2"/>
      <c r="G73" s="3"/>
    </row>
    <row r="74" spans="1:7" ht="15.5" x14ac:dyDescent="0.35">
      <c r="A74" s="2"/>
      <c r="B74" s="85"/>
      <c r="C74" s="20"/>
      <c r="D74" s="22" t="s">
        <v>92</v>
      </c>
      <c r="E74" s="2"/>
      <c r="F74" s="2"/>
      <c r="G74" s="3"/>
    </row>
    <row r="75" spans="1:7" ht="15.5" x14ac:dyDescent="0.35">
      <c r="A75" s="2"/>
      <c r="B75" s="85"/>
      <c r="C75" s="20"/>
      <c r="D75" s="22" t="s">
        <v>93</v>
      </c>
      <c r="E75" s="2"/>
      <c r="F75" s="2"/>
      <c r="G75" s="3"/>
    </row>
    <row r="76" spans="1:7" ht="15.5" x14ac:dyDescent="0.35">
      <c r="A76" s="2"/>
      <c r="B76" s="3"/>
      <c r="C76" s="3"/>
      <c r="D76" s="3"/>
      <c r="E76" s="2"/>
      <c r="F76" s="2"/>
      <c r="G76" s="3"/>
    </row>
    <row r="77" spans="1:7" ht="15.5" x14ac:dyDescent="0.35">
      <c r="A77" s="2"/>
      <c r="B77" s="19" t="s">
        <v>94</v>
      </c>
      <c r="C77" s="12"/>
      <c r="D77" s="12"/>
      <c r="E77" s="2"/>
      <c r="F77" s="2"/>
      <c r="G77" s="3"/>
    </row>
    <row r="78" spans="1:7" ht="15.5" x14ac:dyDescent="0.35">
      <c r="A78" s="2"/>
      <c r="B78" s="9" t="s">
        <v>4</v>
      </c>
      <c r="C78" s="10" t="s">
        <v>5</v>
      </c>
      <c r="D78" s="11" t="s">
        <v>6</v>
      </c>
      <c r="E78" s="2"/>
      <c r="F78" s="2"/>
      <c r="G78" s="3"/>
    </row>
    <row r="79" spans="1:7" ht="15.5" x14ac:dyDescent="0.35">
      <c r="A79" s="2"/>
      <c r="B79" s="89" t="s">
        <v>83</v>
      </c>
      <c r="C79" s="20"/>
      <c r="D79" s="22" t="s">
        <v>95</v>
      </c>
      <c r="E79" s="2"/>
      <c r="F79" s="2"/>
      <c r="G79" s="3"/>
    </row>
    <row r="80" spans="1:7" ht="15.5" x14ac:dyDescent="0.35">
      <c r="A80" s="2"/>
      <c r="B80" s="85"/>
      <c r="C80" s="20"/>
      <c r="D80" s="22" t="s">
        <v>96</v>
      </c>
      <c r="E80" s="2"/>
      <c r="F80" s="2"/>
      <c r="G80" s="3"/>
    </row>
    <row r="81" spans="1:7" ht="15.5" x14ac:dyDescent="0.35">
      <c r="A81" s="2"/>
      <c r="B81" s="85"/>
      <c r="C81" s="20"/>
      <c r="D81" s="22" t="s">
        <v>97</v>
      </c>
      <c r="E81" s="2"/>
      <c r="F81" s="2"/>
      <c r="G81" s="3"/>
    </row>
    <row r="82" spans="1:7" ht="15.5" x14ac:dyDescent="0.35">
      <c r="A82" s="2"/>
      <c r="B82" s="3"/>
      <c r="C82" s="3"/>
      <c r="D82" s="3"/>
      <c r="E82" s="2"/>
      <c r="F82" s="2"/>
      <c r="G82" s="3"/>
    </row>
    <row r="83" spans="1:7" ht="15.5" x14ac:dyDescent="0.35">
      <c r="A83" s="2"/>
      <c r="B83" s="19" t="s">
        <v>98</v>
      </c>
      <c r="C83" s="12"/>
      <c r="D83" s="3"/>
      <c r="E83" s="2"/>
      <c r="F83" s="2"/>
      <c r="G83" s="3"/>
    </row>
    <row r="84" spans="1:7" ht="15.5" x14ac:dyDescent="0.35">
      <c r="A84" s="2"/>
      <c r="B84" s="9" t="s">
        <v>4</v>
      </c>
      <c r="C84" s="10" t="s">
        <v>5</v>
      </c>
      <c r="D84" s="11" t="s">
        <v>6</v>
      </c>
      <c r="E84" s="2"/>
      <c r="F84" s="2"/>
      <c r="G84" s="3"/>
    </row>
    <row r="85" spans="1:7" ht="15.5" x14ac:dyDescent="0.35">
      <c r="A85" s="2"/>
      <c r="B85" s="89" t="s">
        <v>52</v>
      </c>
      <c r="C85" s="20" t="s">
        <v>53</v>
      </c>
      <c r="D85" s="22" t="s">
        <v>99</v>
      </c>
      <c r="E85" s="2"/>
      <c r="F85" s="2"/>
      <c r="G85" s="3"/>
    </row>
    <row r="86" spans="1:7" ht="15.5" x14ac:dyDescent="0.35">
      <c r="A86" s="2"/>
      <c r="B86" s="85"/>
      <c r="C86" s="20" t="s">
        <v>53</v>
      </c>
      <c r="D86" s="22" t="s">
        <v>63</v>
      </c>
      <c r="E86" s="2"/>
      <c r="F86" s="2"/>
      <c r="G86" s="3"/>
    </row>
    <row r="87" spans="1:7" ht="15.5" x14ac:dyDescent="0.35">
      <c r="A87" s="2"/>
      <c r="B87" s="85"/>
      <c r="C87" s="20" t="s">
        <v>53</v>
      </c>
      <c r="D87" s="22" t="s">
        <v>100</v>
      </c>
      <c r="E87" s="2"/>
      <c r="F87" s="2"/>
      <c r="G87" s="3"/>
    </row>
    <row r="88" spans="1:7" ht="15.5" x14ac:dyDescent="0.35">
      <c r="A88" s="2"/>
      <c r="B88" s="3"/>
      <c r="C88" s="3"/>
      <c r="D88" s="3"/>
      <c r="E88" s="2"/>
      <c r="F88" s="2"/>
      <c r="G88" s="3"/>
    </row>
    <row r="89" spans="1:7" ht="15.5" x14ac:dyDescent="0.35">
      <c r="A89" s="2"/>
      <c r="B89" s="19" t="s">
        <v>101</v>
      </c>
      <c r="C89" s="12"/>
      <c r="D89" s="3"/>
      <c r="E89" s="2"/>
      <c r="F89" s="2"/>
      <c r="G89" s="3"/>
    </row>
    <row r="90" spans="1:7" ht="15.5" x14ac:dyDescent="0.35">
      <c r="A90" s="2"/>
      <c r="B90" s="9" t="s">
        <v>4</v>
      </c>
      <c r="C90" s="10" t="s">
        <v>5</v>
      </c>
      <c r="D90" s="11" t="s">
        <v>6</v>
      </c>
      <c r="E90" s="2"/>
      <c r="F90" s="2"/>
      <c r="G90" s="3"/>
    </row>
    <row r="91" spans="1:7" ht="15.5" x14ac:dyDescent="0.35">
      <c r="A91" s="2"/>
      <c r="B91" s="89" t="s">
        <v>61</v>
      </c>
      <c r="C91" s="20" t="s">
        <v>53</v>
      </c>
      <c r="D91" s="22" t="s">
        <v>103</v>
      </c>
      <c r="E91" s="2"/>
      <c r="F91" s="2"/>
      <c r="G91" s="3"/>
    </row>
    <row r="92" spans="1:7" ht="15.5" x14ac:dyDescent="0.35">
      <c r="A92" s="2"/>
      <c r="B92" s="85"/>
      <c r="C92" s="20" t="s">
        <v>53</v>
      </c>
      <c r="D92" s="22" t="s">
        <v>64</v>
      </c>
      <c r="E92" s="2"/>
      <c r="F92" s="2"/>
      <c r="G92" s="3"/>
    </row>
    <row r="93" spans="1:7" ht="15.5" x14ac:dyDescent="0.35">
      <c r="A93" s="2"/>
      <c r="B93" s="85"/>
      <c r="C93" s="20" t="s">
        <v>53</v>
      </c>
      <c r="D93" s="22" t="s">
        <v>104</v>
      </c>
      <c r="E93" s="2"/>
      <c r="F93" s="2"/>
      <c r="G93" s="3"/>
    </row>
    <row r="94" spans="1:7" ht="15.5" x14ac:dyDescent="0.35">
      <c r="A94" s="2"/>
      <c r="B94" s="3"/>
      <c r="C94" s="3"/>
      <c r="D94" s="3"/>
      <c r="E94" s="2"/>
      <c r="F94" s="2"/>
      <c r="G94" s="3"/>
    </row>
    <row r="95" spans="1:7" ht="15.5" x14ac:dyDescent="0.35">
      <c r="A95" s="2"/>
      <c r="B95" s="19" t="s">
        <v>105</v>
      </c>
      <c r="C95" s="12"/>
      <c r="D95" s="3"/>
      <c r="E95" s="2"/>
      <c r="F95" s="2"/>
      <c r="G95" s="3"/>
    </row>
    <row r="96" spans="1:7" ht="15.5" x14ac:dyDescent="0.35">
      <c r="A96" s="2"/>
      <c r="B96" s="9" t="s">
        <v>4</v>
      </c>
      <c r="C96" s="10" t="s">
        <v>5</v>
      </c>
      <c r="D96" s="11" t="s">
        <v>6</v>
      </c>
      <c r="E96" s="2"/>
      <c r="F96" s="2"/>
      <c r="G96" s="3"/>
    </row>
    <row r="97" spans="1:7" ht="15.5" x14ac:dyDescent="0.35">
      <c r="A97" s="2"/>
      <c r="B97" s="14" t="s">
        <v>67</v>
      </c>
      <c r="C97" s="20" t="s">
        <v>53</v>
      </c>
      <c r="D97" s="22" t="s">
        <v>70</v>
      </c>
      <c r="E97" s="2"/>
      <c r="F97" s="2"/>
      <c r="G97" s="3"/>
    </row>
    <row r="98" spans="1:7" ht="15.5" x14ac:dyDescent="0.35">
      <c r="A98" s="2"/>
      <c r="B98" s="3"/>
      <c r="C98" s="3"/>
      <c r="D98" s="3"/>
      <c r="E98" s="2"/>
      <c r="F98" s="2"/>
      <c r="G98" s="3"/>
    </row>
    <row r="99" spans="1:7" ht="15.5" x14ac:dyDescent="0.35">
      <c r="A99" s="2"/>
      <c r="B99" s="19" t="s">
        <v>108</v>
      </c>
      <c r="C99" s="12"/>
      <c r="D99" s="3"/>
      <c r="E99" s="2"/>
      <c r="F99" s="2"/>
      <c r="G99" s="3"/>
    </row>
    <row r="100" spans="1:7" ht="15.5" x14ac:dyDescent="0.35">
      <c r="A100" s="2"/>
      <c r="B100" s="9" t="s">
        <v>4</v>
      </c>
      <c r="C100" s="10" t="s">
        <v>5</v>
      </c>
      <c r="D100" s="11" t="s">
        <v>6</v>
      </c>
      <c r="E100" s="2"/>
      <c r="F100" s="2"/>
      <c r="G100" s="3"/>
    </row>
    <row r="101" spans="1:7" ht="15.5" x14ac:dyDescent="0.35">
      <c r="A101" s="2"/>
      <c r="B101" s="14" t="s">
        <v>111</v>
      </c>
      <c r="C101" s="20" t="s">
        <v>53</v>
      </c>
      <c r="D101" s="22" t="s">
        <v>113</v>
      </c>
      <c r="E101" s="2"/>
      <c r="F101" s="2"/>
      <c r="G101" s="3"/>
    </row>
    <row r="102" spans="1:7" ht="15.5" x14ac:dyDescent="0.35">
      <c r="A102" s="2"/>
      <c r="B102" s="3"/>
      <c r="C102" s="3"/>
      <c r="D102" s="3"/>
      <c r="E102" s="2"/>
      <c r="F102" s="2"/>
      <c r="G102" s="3"/>
    </row>
    <row r="103" spans="1:7" ht="15.5" x14ac:dyDescent="0.35">
      <c r="A103" s="2"/>
      <c r="B103" s="19" t="s">
        <v>116</v>
      </c>
      <c r="C103" s="12"/>
      <c r="D103" s="12"/>
      <c r="E103" s="2"/>
      <c r="F103" s="2"/>
      <c r="G103" s="3"/>
    </row>
    <row r="104" spans="1:7" ht="15.5" x14ac:dyDescent="0.35">
      <c r="A104" s="2"/>
      <c r="B104" s="9" t="s">
        <v>4</v>
      </c>
      <c r="C104" s="10" t="s">
        <v>5</v>
      </c>
      <c r="D104" s="11" t="s">
        <v>6</v>
      </c>
      <c r="E104" s="2"/>
      <c r="F104" s="2"/>
      <c r="G104" s="3"/>
    </row>
    <row r="105" spans="1:7" ht="15.5" x14ac:dyDescent="0.35">
      <c r="A105" s="2"/>
      <c r="B105" s="14" t="s">
        <v>35</v>
      </c>
      <c r="C105" s="20" t="s">
        <v>53</v>
      </c>
      <c r="D105" s="22" t="s">
        <v>36</v>
      </c>
      <c r="E105" s="2"/>
      <c r="F105" s="2"/>
      <c r="G105" s="3"/>
    </row>
    <row r="106" spans="1:7" ht="15.5" x14ac:dyDescent="0.35">
      <c r="A106" s="2"/>
      <c r="B106" s="2"/>
      <c r="C106" s="2"/>
      <c r="D106" s="2"/>
      <c r="E106" s="2"/>
      <c r="F106" s="2"/>
      <c r="G106" s="3"/>
    </row>
    <row r="107" spans="1:7" ht="15.5" x14ac:dyDescent="0.35">
      <c r="A107" s="1" t="s">
        <v>121</v>
      </c>
      <c r="B107" s="2"/>
      <c r="C107" s="2"/>
      <c r="D107" s="2"/>
      <c r="E107" s="2"/>
      <c r="F107" s="2"/>
      <c r="G107" s="3"/>
    </row>
    <row r="108" spans="1:7" ht="15.5" x14ac:dyDescent="0.35">
      <c r="A108" s="2"/>
      <c r="B108" s="2"/>
      <c r="C108" s="2"/>
      <c r="D108" s="2"/>
      <c r="E108" s="2"/>
      <c r="F108" s="2"/>
      <c r="G108" s="3"/>
    </row>
    <row r="109" spans="1:7" ht="15.5" x14ac:dyDescent="0.35">
      <c r="A109" s="2"/>
      <c r="B109" s="19" t="s">
        <v>123</v>
      </c>
      <c r="C109" s="12"/>
      <c r="D109" s="12"/>
      <c r="E109" s="2"/>
      <c r="F109" s="2"/>
      <c r="G109" s="3"/>
    </row>
    <row r="110" spans="1:7" ht="15.5" x14ac:dyDescent="0.35">
      <c r="A110" s="2"/>
      <c r="B110" s="9" t="s">
        <v>4</v>
      </c>
      <c r="C110" s="10" t="s">
        <v>5</v>
      </c>
      <c r="D110" s="11" t="s">
        <v>6</v>
      </c>
      <c r="E110" s="2"/>
      <c r="F110" s="2"/>
      <c r="G110" s="3"/>
    </row>
    <row r="111" spans="1:7" ht="15.5" x14ac:dyDescent="0.35">
      <c r="A111" s="2"/>
      <c r="B111" s="14" t="s">
        <v>18</v>
      </c>
      <c r="C111" s="20"/>
      <c r="D111" s="22" t="s">
        <v>127</v>
      </c>
      <c r="E111" s="2"/>
      <c r="F111" s="2"/>
      <c r="G111" s="3"/>
    </row>
    <row r="112" spans="1:7" ht="15.5" x14ac:dyDescent="0.35">
      <c r="A112" s="2"/>
      <c r="B112" s="19"/>
      <c r="C112" s="12"/>
      <c r="D112" s="12"/>
      <c r="E112" s="2"/>
      <c r="F112" s="2"/>
      <c r="G112" s="3"/>
    </row>
    <row r="113" spans="1:7" ht="15.5" x14ac:dyDescent="0.35">
      <c r="A113" s="2"/>
      <c r="B113" s="19" t="s">
        <v>128</v>
      </c>
      <c r="C113" s="12"/>
      <c r="D113" s="12"/>
      <c r="E113" s="2"/>
      <c r="F113" s="2"/>
      <c r="G113" s="3"/>
    </row>
    <row r="114" spans="1:7" ht="15.5" x14ac:dyDescent="0.35">
      <c r="A114" s="2"/>
      <c r="B114" s="9" t="s">
        <v>4</v>
      </c>
      <c r="C114" s="10" t="s">
        <v>5</v>
      </c>
      <c r="D114" s="11" t="s">
        <v>6</v>
      </c>
      <c r="E114" s="2"/>
      <c r="F114" s="2"/>
      <c r="G114" s="3"/>
    </row>
    <row r="115" spans="1:7" ht="15.5" x14ac:dyDescent="0.35">
      <c r="A115" s="2"/>
      <c r="B115" s="14" t="s">
        <v>133</v>
      </c>
      <c r="C115" s="20"/>
      <c r="D115" s="22" t="s">
        <v>134</v>
      </c>
      <c r="E115" s="2"/>
      <c r="F115" s="2"/>
      <c r="G115" s="3"/>
    </row>
    <row r="116" spans="1:7" ht="15.5" x14ac:dyDescent="0.35">
      <c r="A116" s="2"/>
      <c r="B116" s="19"/>
      <c r="C116" s="12"/>
      <c r="D116" s="12"/>
      <c r="E116" s="2"/>
      <c r="F116" s="2"/>
      <c r="G116" s="3"/>
    </row>
    <row r="117" spans="1:7" ht="15.5" x14ac:dyDescent="0.35">
      <c r="A117" s="2"/>
      <c r="B117" s="19" t="s">
        <v>137</v>
      </c>
      <c r="C117" s="12"/>
      <c r="D117" s="12"/>
      <c r="E117" s="2"/>
      <c r="F117" s="2"/>
      <c r="G117" s="3"/>
    </row>
    <row r="118" spans="1:7" ht="15.5" x14ac:dyDescent="0.35">
      <c r="A118" s="2"/>
      <c r="B118" s="9" t="s">
        <v>4</v>
      </c>
      <c r="C118" s="10" t="s">
        <v>5</v>
      </c>
      <c r="D118" s="11" t="s">
        <v>6</v>
      </c>
      <c r="E118" s="2"/>
      <c r="F118" s="2"/>
      <c r="G118" s="3"/>
    </row>
    <row r="119" spans="1:7" ht="15.5" x14ac:dyDescent="0.35">
      <c r="A119" s="2"/>
      <c r="B119" s="14" t="s">
        <v>141</v>
      </c>
      <c r="C119" s="20"/>
      <c r="D119" s="22" t="s">
        <v>142</v>
      </c>
      <c r="E119" s="2"/>
      <c r="F119" s="2"/>
      <c r="G119" s="3"/>
    </row>
    <row r="120" spans="1:7" ht="15.5" x14ac:dyDescent="0.35">
      <c r="A120" s="2"/>
      <c r="B120" s="19"/>
      <c r="C120" s="12"/>
      <c r="D120" s="12"/>
      <c r="E120" s="2"/>
      <c r="F120" s="2"/>
      <c r="G120" s="3"/>
    </row>
    <row r="121" spans="1:7" ht="15.5" x14ac:dyDescent="0.35">
      <c r="A121" s="2"/>
      <c r="B121" s="19" t="s">
        <v>147</v>
      </c>
      <c r="C121" s="12"/>
      <c r="D121" s="12"/>
      <c r="E121" s="2"/>
      <c r="F121" s="2"/>
      <c r="G121" s="3"/>
    </row>
    <row r="122" spans="1:7" ht="15.5" x14ac:dyDescent="0.35">
      <c r="A122" s="2"/>
      <c r="B122" s="9" t="s">
        <v>4</v>
      </c>
      <c r="C122" s="10" t="s">
        <v>5</v>
      </c>
      <c r="D122" s="11" t="s">
        <v>6</v>
      </c>
      <c r="E122" s="2"/>
      <c r="F122" s="2"/>
      <c r="G122" s="3"/>
    </row>
    <row r="123" spans="1:7" ht="96" customHeight="1" x14ac:dyDescent="0.35">
      <c r="A123" s="2"/>
      <c r="B123" s="14" t="s">
        <v>148</v>
      </c>
      <c r="C123" s="25"/>
      <c r="D123" s="22"/>
      <c r="E123" s="2"/>
      <c r="F123" s="2"/>
      <c r="G123" s="3"/>
    </row>
    <row r="124" spans="1:7" ht="15.5" x14ac:dyDescent="0.35">
      <c r="A124" s="2"/>
      <c r="B124" s="19"/>
      <c r="C124" s="12"/>
      <c r="D124" s="12"/>
      <c r="E124" s="2"/>
      <c r="F124" s="2"/>
      <c r="G124" s="3"/>
    </row>
    <row r="125" spans="1:7" ht="15.5" x14ac:dyDescent="0.35">
      <c r="A125" s="2"/>
      <c r="B125" s="19" t="s">
        <v>149</v>
      </c>
      <c r="C125" s="12"/>
      <c r="D125" s="12"/>
      <c r="E125" s="2"/>
      <c r="F125" s="2"/>
      <c r="G125" s="3"/>
    </row>
    <row r="126" spans="1:7" ht="15.5" x14ac:dyDescent="0.35">
      <c r="A126" s="2"/>
      <c r="B126" s="9" t="s">
        <v>4</v>
      </c>
      <c r="C126" s="10" t="s">
        <v>5</v>
      </c>
      <c r="D126" s="11" t="s">
        <v>6</v>
      </c>
      <c r="E126" s="2"/>
      <c r="F126" s="2"/>
      <c r="G126" s="3"/>
    </row>
    <row r="127" spans="1:7" ht="15.5" x14ac:dyDescent="0.35">
      <c r="A127" s="2"/>
      <c r="B127" s="14" t="s">
        <v>150</v>
      </c>
      <c r="C127" s="20"/>
      <c r="D127" s="22" t="s">
        <v>151</v>
      </c>
      <c r="E127" s="2"/>
      <c r="F127" s="2"/>
      <c r="G127" s="3"/>
    </row>
    <row r="128" spans="1:7" ht="15.5" x14ac:dyDescent="0.35">
      <c r="A128" s="2"/>
      <c r="B128" s="19"/>
      <c r="C128" s="12"/>
      <c r="D128" s="12"/>
      <c r="E128" s="2"/>
      <c r="F128" s="2"/>
      <c r="G128" s="3"/>
    </row>
    <row r="129" spans="1:7" ht="15.5" x14ac:dyDescent="0.35">
      <c r="A129" s="2"/>
      <c r="B129" s="19" t="s">
        <v>152</v>
      </c>
      <c r="C129" s="12"/>
      <c r="D129" s="12"/>
      <c r="E129" s="2"/>
      <c r="F129" s="2"/>
      <c r="G129" s="3"/>
    </row>
    <row r="130" spans="1:7" ht="15.5" x14ac:dyDescent="0.35">
      <c r="A130" s="2"/>
      <c r="B130" s="9" t="s">
        <v>4</v>
      </c>
      <c r="C130" s="10" t="s">
        <v>5</v>
      </c>
      <c r="D130" s="11" t="s">
        <v>6</v>
      </c>
      <c r="E130" s="2"/>
      <c r="F130" s="2"/>
      <c r="G130" s="3"/>
    </row>
    <row r="131" spans="1:7" ht="15.5" x14ac:dyDescent="0.35">
      <c r="A131" s="2"/>
      <c r="B131" s="89" t="s">
        <v>153</v>
      </c>
      <c r="C131" s="20"/>
      <c r="D131" s="22" t="s">
        <v>154</v>
      </c>
      <c r="E131" s="2"/>
      <c r="F131" s="2"/>
      <c r="G131" s="3"/>
    </row>
    <row r="132" spans="1:7" ht="15.5" x14ac:dyDescent="0.35">
      <c r="A132" s="2"/>
      <c r="B132" s="85"/>
      <c r="C132" s="20"/>
      <c r="D132" s="22" t="s">
        <v>155</v>
      </c>
      <c r="E132" s="2"/>
      <c r="F132" s="2"/>
      <c r="G132" s="3"/>
    </row>
    <row r="133" spans="1:7" ht="15.5" x14ac:dyDescent="0.35">
      <c r="A133" s="2"/>
      <c r="B133" s="85"/>
      <c r="C133" s="20"/>
      <c r="D133" s="22" t="s">
        <v>156</v>
      </c>
      <c r="E133" s="2"/>
      <c r="F133" s="2"/>
      <c r="G133" s="3"/>
    </row>
    <row r="134" spans="1:7" ht="15.5" x14ac:dyDescent="0.35">
      <c r="A134" s="2"/>
      <c r="B134" s="3"/>
      <c r="C134" s="3"/>
      <c r="D134" s="3"/>
      <c r="E134" s="2"/>
      <c r="F134" s="2"/>
      <c r="G134" s="3"/>
    </row>
    <row r="135" spans="1:7" ht="15.5" x14ac:dyDescent="0.35">
      <c r="A135" s="2"/>
      <c r="B135" s="19" t="s">
        <v>157</v>
      </c>
      <c r="C135" s="12"/>
      <c r="D135" s="12"/>
      <c r="E135" s="2"/>
      <c r="F135" s="2"/>
      <c r="G135" s="3"/>
    </row>
    <row r="136" spans="1:7" ht="15.5" x14ac:dyDescent="0.35">
      <c r="A136" s="2"/>
      <c r="B136" s="9" t="s">
        <v>4</v>
      </c>
      <c r="C136" s="10" t="s">
        <v>5</v>
      </c>
      <c r="D136" s="11" t="s">
        <v>6</v>
      </c>
      <c r="E136" s="2"/>
      <c r="F136" s="2"/>
      <c r="G136" s="3"/>
    </row>
    <row r="137" spans="1:7" ht="15.5" x14ac:dyDescent="0.35">
      <c r="A137" s="2"/>
      <c r="B137" s="89" t="s">
        <v>24</v>
      </c>
      <c r="C137" s="20"/>
      <c r="D137" s="22" t="s">
        <v>158</v>
      </c>
      <c r="E137" s="2"/>
      <c r="F137" s="2"/>
      <c r="G137" s="3"/>
    </row>
    <row r="138" spans="1:7" ht="15.5" x14ac:dyDescent="0.35">
      <c r="A138" s="2"/>
      <c r="B138" s="85"/>
      <c r="C138" s="20"/>
      <c r="D138" s="22" t="s">
        <v>159</v>
      </c>
      <c r="E138" s="2"/>
      <c r="F138" s="2"/>
      <c r="G138" s="3"/>
    </row>
    <row r="139" spans="1:7" ht="15.5" x14ac:dyDescent="0.35">
      <c r="A139" s="2"/>
      <c r="B139" s="85"/>
      <c r="C139" s="20"/>
      <c r="D139" s="22" t="s">
        <v>160</v>
      </c>
      <c r="E139" s="2"/>
      <c r="F139" s="2"/>
      <c r="G139" s="3"/>
    </row>
    <row r="140" spans="1:7" ht="15.5" x14ac:dyDescent="0.35">
      <c r="A140" s="2"/>
      <c r="B140" s="3"/>
      <c r="C140" s="3"/>
      <c r="D140" s="3"/>
      <c r="E140" s="2"/>
      <c r="F140" s="2"/>
      <c r="G140" s="3"/>
    </row>
    <row r="141" spans="1:7" ht="15.5" x14ac:dyDescent="0.35">
      <c r="A141" s="2"/>
      <c r="B141" s="19" t="s">
        <v>161</v>
      </c>
      <c r="C141" s="12"/>
      <c r="D141" s="12"/>
      <c r="E141" s="2"/>
      <c r="F141" s="2"/>
      <c r="G141" s="3"/>
    </row>
    <row r="142" spans="1:7" ht="15.5" x14ac:dyDescent="0.35">
      <c r="A142" s="2"/>
      <c r="B142" s="9" t="s">
        <v>4</v>
      </c>
      <c r="C142" s="10" t="s">
        <v>5</v>
      </c>
      <c r="D142" s="11" t="s">
        <v>6</v>
      </c>
      <c r="E142" s="2"/>
      <c r="F142" s="2"/>
      <c r="G142" s="3"/>
    </row>
    <row r="143" spans="1:7" ht="15.5" x14ac:dyDescent="0.35">
      <c r="A143" s="2"/>
      <c r="B143" s="89" t="s">
        <v>74</v>
      </c>
      <c r="C143" s="20"/>
      <c r="D143" s="22" t="s">
        <v>163</v>
      </c>
      <c r="E143" s="2"/>
      <c r="F143" s="2"/>
      <c r="G143" s="3"/>
    </row>
    <row r="144" spans="1:7" ht="15.5" x14ac:dyDescent="0.35">
      <c r="A144" s="2"/>
      <c r="B144" s="85"/>
      <c r="C144" s="20"/>
      <c r="D144" s="22" t="s">
        <v>92</v>
      </c>
      <c r="E144" s="2"/>
      <c r="F144" s="2"/>
      <c r="G144" s="3"/>
    </row>
    <row r="145" spans="1:7" ht="15.5" x14ac:dyDescent="0.35">
      <c r="A145" s="2"/>
      <c r="B145" s="85"/>
      <c r="C145" s="20"/>
      <c r="D145" s="22" t="s">
        <v>165</v>
      </c>
      <c r="E145" s="2"/>
      <c r="F145" s="2"/>
      <c r="G145" s="3"/>
    </row>
    <row r="146" spans="1:7" ht="15.5" x14ac:dyDescent="0.35">
      <c r="A146" s="2"/>
      <c r="B146" s="3"/>
      <c r="C146" s="3"/>
      <c r="D146" s="3"/>
      <c r="E146" s="2"/>
      <c r="F146" s="2"/>
      <c r="G146" s="3"/>
    </row>
    <row r="147" spans="1:7" ht="15.5" x14ac:dyDescent="0.35">
      <c r="A147" s="2"/>
      <c r="B147" s="19" t="s">
        <v>166</v>
      </c>
      <c r="C147" s="12"/>
      <c r="D147" s="12"/>
      <c r="E147" s="2"/>
      <c r="F147" s="2"/>
      <c r="G147" s="3"/>
    </row>
    <row r="148" spans="1:7" ht="15.5" x14ac:dyDescent="0.35">
      <c r="A148" s="2"/>
      <c r="B148" s="9" t="s">
        <v>4</v>
      </c>
      <c r="C148" s="10" t="s">
        <v>5</v>
      </c>
      <c r="D148" s="11" t="s">
        <v>6</v>
      </c>
      <c r="E148" s="2"/>
      <c r="F148" s="2"/>
      <c r="G148" s="3"/>
    </row>
    <row r="149" spans="1:7" ht="15.5" x14ac:dyDescent="0.35">
      <c r="A149" s="2"/>
      <c r="B149" s="89" t="s">
        <v>80</v>
      </c>
      <c r="C149" s="20"/>
      <c r="D149" s="22" t="s">
        <v>167</v>
      </c>
      <c r="E149" s="2"/>
      <c r="F149" s="2"/>
      <c r="G149" s="3"/>
    </row>
    <row r="150" spans="1:7" ht="15.5" x14ac:dyDescent="0.35">
      <c r="A150" s="2"/>
      <c r="B150" s="85"/>
      <c r="C150" s="20"/>
      <c r="D150" s="22" t="s">
        <v>170</v>
      </c>
      <c r="E150" s="2"/>
      <c r="F150" s="2"/>
      <c r="G150" s="3"/>
    </row>
    <row r="151" spans="1:7" ht="15.5" x14ac:dyDescent="0.35">
      <c r="A151" s="2"/>
      <c r="B151" s="85"/>
      <c r="C151" s="20"/>
      <c r="D151" s="22" t="s">
        <v>171</v>
      </c>
      <c r="E151" s="2"/>
      <c r="F151" s="2"/>
      <c r="G151" s="3"/>
    </row>
    <row r="152" spans="1:7" ht="15.5" x14ac:dyDescent="0.35">
      <c r="A152" s="2"/>
      <c r="B152" s="3"/>
      <c r="C152" s="3"/>
      <c r="D152" s="3"/>
      <c r="E152" s="2"/>
      <c r="F152" s="2"/>
      <c r="G152" s="3"/>
    </row>
    <row r="153" spans="1:7" ht="15.5" x14ac:dyDescent="0.35">
      <c r="A153" s="2"/>
      <c r="B153" s="19" t="s">
        <v>172</v>
      </c>
      <c r="C153" s="12"/>
      <c r="D153" s="12"/>
      <c r="E153" s="2"/>
      <c r="F153" s="2"/>
      <c r="G153" s="3"/>
    </row>
    <row r="154" spans="1:7" ht="15.5" x14ac:dyDescent="0.35">
      <c r="A154" s="2"/>
      <c r="B154" s="9" t="s">
        <v>4</v>
      </c>
      <c r="C154" s="10" t="s">
        <v>5</v>
      </c>
      <c r="D154" s="11" t="s">
        <v>6</v>
      </c>
      <c r="E154" s="2"/>
      <c r="F154" s="2"/>
      <c r="G154" s="3"/>
    </row>
    <row r="155" spans="1:7" ht="15.5" x14ac:dyDescent="0.35">
      <c r="A155" s="2"/>
      <c r="B155" s="89" t="s">
        <v>83</v>
      </c>
      <c r="C155" s="20"/>
      <c r="D155" s="22" t="s">
        <v>95</v>
      </c>
      <c r="E155" s="2"/>
      <c r="F155" s="2"/>
      <c r="G155" s="3"/>
    </row>
    <row r="156" spans="1:7" ht="15.5" x14ac:dyDescent="0.35">
      <c r="A156" s="2"/>
      <c r="B156" s="85"/>
      <c r="C156" s="20"/>
      <c r="D156" s="22" t="s">
        <v>96</v>
      </c>
      <c r="E156" s="2"/>
      <c r="F156" s="2"/>
      <c r="G156" s="3"/>
    </row>
    <row r="157" spans="1:7" ht="15.5" x14ac:dyDescent="0.35">
      <c r="A157" s="2"/>
      <c r="B157" s="85"/>
      <c r="C157" s="20"/>
      <c r="D157" s="22" t="s">
        <v>97</v>
      </c>
      <c r="E157" s="2"/>
      <c r="F157" s="2"/>
      <c r="G157" s="3"/>
    </row>
    <row r="158" spans="1:7" ht="15.5" x14ac:dyDescent="0.35">
      <c r="A158" s="2"/>
      <c r="B158" s="2"/>
      <c r="C158" s="2"/>
      <c r="D158" s="2"/>
      <c r="E158" s="2"/>
      <c r="F158" s="2"/>
      <c r="G158" s="3"/>
    </row>
    <row r="159" spans="1:7" ht="15.5" x14ac:dyDescent="0.35">
      <c r="A159" s="2"/>
      <c r="B159" s="19" t="s">
        <v>173</v>
      </c>
      <c r="C159" s="12"/>
      <c r="D159" s="12"/>
      <c r="E159" s="2"/>
      <c r="F159" s="2"/>
      <c r="G159" s="3"/>
    </row>
    <row r="160" spans="1:7" ht="15.5" x14ac:dyDescent="0.35">
      <c r="A160" s="2"/>
      <c r="B160" s="9" t="s">
        <v>4</v>
      </c>
      <c r="C160" s="10" t="s">
        <v>5</v>
      </c>
      <c r="D160" s="11" t="s">
        <v>6</v>
      </c>
      <c r="E160" s="2"/>
      <c r="F160" s="2"/>
      <c r="G160" s="3"/>
    </row>
    <row r="161" spans="1:4" ht="12.5" x14ac:dyDescent="0.25">
      <c r="B161" s="14" t="s">
        <v>35</v>
      </c>
      <c r="C161" s="20" t="s">
        <v>53</v>
      </c>
      <c r="D161" s="22" t="s">
        <v>36</v>
      </c>
    </row>
    <row r="163" spans="1:4" ht="15.5" x14ac:dyDescent="0.35">
      <c r="A163" s="1" t="s">
        <v>176</v>
      </c>
      <c r="B163" s="2"/>
      <c r="C163" s="2"/>
      <c r="D163" s="2"/>
    </row>
    <row r="164" spans="1:4" ht="15.5" x14ac:dyDescent="0.35">
      <c r="A164" s="2"/>
      <c r="B164" s="2"/>
      <c r="C164" s="2"/>
      <c r="D164" s="2"/>
    </row>
    <row r="165" spans="1:4" ht="15.5" x14ac:dyDescent="0.35">
      <c r="A165" s="2"/>
      <c r="B165" s="19" t="s">
        <v>177</v>
      </c>
      <c r="C165" s="12"/>
      <c r="D165" s="12"/>
    </row>
    <row r="166" spans="1:4" ht="15.5" x14ac:dyDescent="0.35">
      <c r="A166" s="2"/>
      <c r="B166" s="9" t="s">
        <v>4</v>
      </c>
      <c r="C166" s="10" t="s">
        <v>5</v>
      </c>
      <c r="D166" s="11" t="s">
        <v>6</v>
      </c>
    </row>
    <row r="167" spans="1:4" ht="15.5" x14ac:dyDescent="0.35">
      <c r="A167" s="2"/>
      <c r="B167" s="14" t="s">
        <v>18</v>
      </c>
      <c r="C167" s="20"/>
      <c r="D167" s="22" t="s">
        <v>127</v>
      </c>
    </row>
    <row r="168" spans="1:4" ht="15.5" x14ac:dyDescent="0.35">
      <c r="A168" s="2"/>
      <c r="B168" s="19"/>
      <c r="C168" s="12"/>
      <c r="D168" s="12"/>
    </row>
    <row r="169" spans="1:4" ht="15.5" x14ac:dyDescent="0.35">
      <c r="A169" s="2"/>
      <c r="B169" s="19" t="s">
        <v>178</v>
      </c>
      <c r="C169" s="12"/>
      <c r="D169" s="12"/>
    </row>
    <row r="170" spans="1:4" ht="15.5" x14ac:dyDescent="0.35">
      <c r="A170" s="2"/>
      <c r="B170" s="9" t="s">
        <v>4</v>
      </c>
      <c r="C170" s="10" t="s">
        <v>5</v>
      </c>
      <c r="D170" s="11" t="s">
        <v>6</v>
      </c>
    </row>
    <row r="171" spans="1:4" ht="15.5" x14ac:dyDescent="0.35">
      <c r="A171" s="2"/>
      <c r="B171" s="14" t="s">
        <v>133</v>
      </c>
      <c r="C171" s="20"/>
      <c r="D171" s="22" t="s">
        <v>134</v>
      </c>
    </row>
    <row r="172" spans="1:4" ht="15.5" x14ac:dyDescent="0.35">
      <c r="A172" s="2"/>
      <c r="B172" s="19"/>
      <c r="C172" s="12"/>
      <c r="D172" s="12"/>
    </row>
    <row r="173" spans="1:4" ht="15.5" x14ac:dyDescent="0.35">
      <c r="A173" s="2"/>
      <c r="B173" s="19" t="s">
        <v>179</v>
      </c>
      <c r="C173" s="12"/>
      <c r="D173" s="12"/>
    </row>
    <row r="174" spans="1:4" ht="15.5" x14ac:dyDescent="0.35">
      <c r="A174" s="2"/>
      <c r="B174" s="9" t="s">
        <v>4</v>
      </c>
      <c r="C174" s="10" t="s">
        <v>5</v>
      </c>
      <c r="D174" s="11" t="s">
        <v>6</v>
      </c>
    </row>
    <row r="175" spans="1:4" ht="15.5" x14ac:dyDescent="0.35">
      <c r="A175" s="2"/>
      <c r="B175" s="14" t="s">
        <v>141</v>
      </c>
      <c r="C175" s="20"/>
      <c r="D175" s="22" t="s">
        <v>142</v>
      </c>
    </row>
    <row r="176" spans="1:4" ht="15.5" x14ac:dyDescent="0.35">
      <c r="A176" s="2"/>
      <c r="B176" s="19"/>
      <c r="C176" s="12"/>
      <c r="D176" s="12"/>
    </row>
    <row r="177" spans="1:4" ht="15.5" x14ac:dyDescent="0.35">
      <c r="A177" s="2"/>
      <c r="B177" s="19" t="s">
        <v>147</v>
      </c>
      <c r="C177" s="12"/>
      <c r="D177" s="12"/>
    </row>
    <row r="178" spans="1:4" ht="15.5" x14ac:dyDescent="0.35">
      <c r="A178" s="2"/>
      <c r="B178" s="9" t="s">
        <v>4</v>
      </c>
      <c r="C178" s="10" t="s">
        <v>5</v>
      </c>
      <c r="D178" s="11" t="s">
        <v>6</v>
      </c>
    </row>
    <row r="179" spans="1:4" ht="15.5" x14ac:dyDescent="0.35">
      <c r="A179" s="2"/>
      <c r="B179" s="14" t="s">
        <v>148</v>
      </c>
      <c r="C179" s="25"/>
      <c r="D179" s="22"/>
    </row>
    <row r="180" spans="1:4" ht="15.5" x14ac:dyDescent="0.35">
      <c r="A180" s="2"/>
      <c r="B180" s="19"/>
      <c r="C180" s="12"/>
      <c r="D180" s="12"/>
    </row>
    <row r="181" spans="1:4" ht="15.5" x14ac:dyDescent="0.35">
      <c r="A181" s="2"/>
      <c r="B181" s="19" t="s">
        <v>181</v>
      </c>
      <c r="C181" s="12"/>
      <c r="D181" s="12"/>
    </row>
    <row r="182" spans="1:4" ht="15.5" x14ac:dyDescent="0.35">
      <c r="A182" s="2"/>
      <c r="B182" s="9" t="s">
        <v>4</v>
      </c>
      <c r="C182" s="10" t="s">
        <v>5</v>
      </c>
      <c r="D182" s="11" t="s">
        <v>6</v>
      </c>
    </row>
    <row r="183" spans="1:4" ht="15.5" x14ac:dyDescent="0.35">
      <c r="A183" s="2"/>
      <c r="B183" s="14" t="s">
        <v>150</v>
      </c>
      <c r="C183" s="20"/>
      <c r="D183" s="22" t="s">
        <v>151</v>
      </c>
    </row>
    <row r="184" spans="1:4" ht="15.5" x14ac:dyDescent="0.35">
      <c r="A184" s="2"/>
      <c r="B184" s="19"/>
      <c r="C184" s="12"/>
      <c r="D184" s="12"/>
    </row>
    <row r="185" spans="1:4" ht="15.5" x14ac:dyDescent="0.35">
      <c r="A185" s="2"/>
      <c r="B185" s="19" t="s">
        <v>184</v>
      </c>
      <c r="C185" s="12"/>
      <c r="D185" s="12"/>
    </row>
    <row r="186" spans="1:4" ht="15.5" x14ac:dyDescent="0.35">
      <c r="A186" s="2"/>
      <c r="B186" s="9" t="s">
        <v>4</v>
      </c>
      <c r="C186" s="10" t="s">
        <v>5</v>
      </c>
      <c r="D186" s="11" t="s">
        <v>6</v>
      </c>
    </row>
    <row r="187" spans="1:4" ht="15.5" x14ac:dyDescent="0.35">
      <c r="A187" s="2"/>
      <c r="B187" s="89" t="s">
        <v>153</v>
      </c>
      <c r="C187" s="20"/>
      <c r="D187" s="22" t="s">
        <v>154</v>
      </c>
    </row>
    <row r="188" spans="1:4" ht="15.5" x14ac:dyDescent="0.35">
      <c r="A188" s="2"/>
      <c r="B188" s="85"/>
      <c r="C188" s="20"/>
      <c r="D188" s="22" t="s">
        <v>155</v>
      </c>
    </row>
    <row r="189" spans="1:4" ht="15.5" x14ac:dyDescent="0.35">
      <c r="A189" s="2"/>
      <c r="B189" s="85"/>
      <c r="C189" s="20"/>
      <c r="D189" s="22" t="s">
        <v>156</v>
      </c>
    </row>
    <row r="190" spans="1:4" ht="15.5" x14ac:dyDescent="0.35">
      <c r="A190" s="2"/>
      <c r="B190" s="3"/>
      <c r="C190" s="3"/>
      <c r="D190" s="3"/>
    </row>
    <row r="191" spans="1:4" ht="15.5" x14ac:dyDescent="0.35">
      <c r="A191" s="2"/>
      <c r="B191" s="19" t="s">
        <v>187</v>
      </c>
      <c r="C191" s="12"/>
      <c r="D191" s="12"/>
    </row>
    <row r="192" spans="1:4" ht="15.5" x14ac:dyDescent="0.35">
      <c r="A192" s="2"/>
      <c r="B192" s="9" t="s">
        <v>4</v>
      </c>
      <c r="C192" s="10" t="s">
        <v>5</v>
      </c>
      <c r="D192" s="11" t="s">
        <v>6</v>
      </c>
    </row>
    <row r="193" spans="1:4" ht="15.5" x14ac:dyDescent="0.35">
      <c r="A193" s="2"/>
      <c r="B193" s="89" t="s">
        <v>24</v>
      </c>
      <c r="C193" s="20"/>
      <c r="D193" s="22" t="s">
        <v>158</v>
      </c>
    </row>
    <row r="194" spans="1:4" ht="15.5" x14ac:dyDescent="0.35">
      <c r="A194" s="2"/>
      <c r="B194" s="85"/>
      <c r="C194" s="20"/>
      <c r="D194" s="22" t="s">
        <v>159</v>
      </c>
    </row>
    <row r="195" spans="1:4" ht="15.5" x14ac:dyDescent="0.35">
      <c r="A195" s="2"/>
      <c r="B195" s="85"/>
      <c r="C195" s="20"/>
      <c r="D195" s="22" t="s">
        <v>160</v>
      </c>
    </row>
    <row r="196" spans="1:4" ht="15.5" x14ac:dyDescent="0.35">
      <c r="A196" s="2"/>
      <c r="B196" s="3"/>
      <c r="C196" s="3"/>
      <c r="D196" s="3"/>
    </row>
    <row r="197" spans="1:4" ht="15.5" x14ac:dyDescent="0.35">
      <c r="A197" s="2"/>
      <c r="B197" s="19" t="s">
        <v>188</v>
      </c>
      <c r="C197" s="12"/>
      <c r="D197" s="12"/>
    </row>
    <row r="198" spans="1:4" ht="15.5" x14ac:dyDescent="0.35">
      <c r="A198" s="2"/>
      <c r="B198" s="9" t="s">
        <v>4</v>
      </c>
      <c r="C198" s="10" t="s">
        <v>5</v>
      </c>
      <c r="D198" s="11" t="s">
        <v>6</v>
      </c>
    </row>
    <row r="199" spans="1:4" ht="15.5" x14ac:dyDescent="0.35">
      <c r="A199" s="2"/>
      <c r="B199" s="89" t="s">
        <v>74</v>
      </c>
      <c r="C199" s="20"/>
      <c r="D199" s="22" t="s">
        <v>163</v>
      </c>
    </row>
    <row r="200" spans="1:4" ht="15.5" x14ac:dyDescent="0.35">
      <c r="A200" s="2"/>
      <c r="B200" s="85"/>
      <c r="C200" s="20"/>
      <c r="D200" s="22" t="s">
        <v>92</v>
      </c>
    </row>
    <row r="201" spans="1:4" ht="15.5" x14ac:dyDescent="0.35">
      <c r="A201" s="2"/>
      <c r="B201" s="85"/>
      <c r="C201" s="20"/>
      <c r="D201" s="22" t="s">
        <v>165</v>
      </c>
    </row>
    <row r="202" spans="1:4" ht="15.5" x14ac:dyDescent="0.35">
      <c r="A202" s="2"/>
      <c r="B202" s="3"/>
      <c r="C202" s="3"/>
      <c r="D202" s="3"/>
    </row>
    <row r="203" spans="1:4" ht="15.5" x14ac:dyDescent="0.35">
      <c r="A203" s="2"/>
      <c r="B203" s="19" t="s">
        <v>192</v>
      </c>
      <c r="C203" s="12"/>
      <c r="D203" s="12"/>
    </row>
    <row r="204" spans="1:4" ht="15.5" x14ac:dyDescent="0.35">
      <c r="A204" s="2"/>
      <c r="B204" s="9" t="s">
        <v>4</v>
      </c>
      <c r="C204" s="10" t="s">
        <v>5</v>
      </c>
      <c r="D204" s="11" t="s">
        <v>6</v>
      </c>
    </row>
    <row r="205" spans="1:4" ht="15.5" x14ac:dyDescent="0.35">
      <c r="A205" s="2"/>
      <c r="B205" s="89" t="s">
        <v>80</v>
      </c>
      <c r="C205" s="20"/>
      <c r="D205" s="22" t="s">
        <v>167</v>
      </c>
    </row>
    <row r="206" spans="1:4" ht="15.5" x14ac:dyDescent="0.35">
      <c r="A206" s="2"/>
      <c r="B206" s="85"/>
      <c r="C206" s="20"/>
      <c r="D206" s="22" t="s">
        <v>170</v>
      </c>
    </row>
    <row r="207" spans="1:4" ht="15.5" x14ac:dyDescent="0.35">
      <c r="A207" s="2"/>
      <c r="B207" s="85"/>
      <c r="C207" s="20"/>
      <c r="D207" s="22" t="s">
        <v>171</v>
      </c>
    </row>
    <row r="208" spans="1:4" ht="15.5" x14ac:dyDescent="0.35">
      <c r="A208" s="2"/>
      <c r="B208" s="3"/>
      <c r="C208" s="3"/>
      <c r="D208" s="3"/>
    </row>
    <row r="209" spans="1:4" ht="15.5" x14ac:dyDescent="0.35">
      <c r="A209" s="2"/>
      <c r="B209" s="19" t="s">
        <v>199</v>
      </c>
      <c r="C209" s="12"/>
      <c r="D209" s="12"/>
    </row>
    <row r="210" spans="1:4" ht="15.5" x14ac:dyDescent="0.35">
      <c r="A210" s="2"/>
      <c r="B210" s="9" t="s">
        <v>4</v>
      </c>
      <c r="C210" s="10" t="s">
        <v>5</v>
      </c>
      <c r="D210" s="11" t="s">
        <v>6</v>
      </c>
    </row>
    <row r="211" spans="1:4" ht="15.5" x14ac:dyDescent="0.35">
      <c r="A211" s="2"/>
      <c r="B211" s="89" t="s">
        <v>83</v>
      </c>
      <c r="C211" s="20"/>
      <c r="D211" s="22" t="s">
        <v>95</v>
      </c>
    </row>
    <row r="212" spans="1:4" ht="15.5" x14ac:dyDescent="0.35">
      <c r="A212" s="2"/>
      <c r="B212" s="85"/>
      <c r="C212" s="20"/>
      <c r="D212" s="22" t="s">
        <v>96</v>
      </c>
    </row>
    <row r="213" spans="1:4" ht="15.5" x14ac:dyDescent="0.35">
      <c r="A213" s="2"/>
      <c r="B213" s="85"/>
      <c r="C213" s="20"/>
      <c r="D213" s="22" t="s">
        <v>97</v>
      </c>
    </row>
    <row r="214" spans="1:4" ht="15.5" x14ac:dyDescent="0.35">
      <c r="A214" s="2"/>
      <c r="B214" s="2"/>
      <c r="C214" s="2"/>
      <c r="D214" s="2"/>
    </row>
    <row r="215" spans="1:4" ht="15.5" x14ac:dyDescent="0.35">
      <c r="A215" s="2"/>
      <c r="B215" s="19" t="s">
        <v>200</v>
      </c>
      <c r="C215" s="12"/>
      <c r="D215" s="12"/>
    </row>
    <row r="216" spans="1:4" ht="15.5" x14ac:dyDescent="0.35">
      <c r="A216" s="2"/>
      <c r="B216" s="9" t="s">
        <v>4</v>
      </c>
      <c r="C216" s="10" t="s">
        <v>5</v>
      </c>
      <c r="D216" s="11" t="s">
        <v>6</v>
      </c>
    </row>
    <row r="217" spans="1:4" ht="12.5" x14ac:dyDescent="0.25">
      <c r="B217" s="14" t="s">
        <v>35</v>
      </c>
      <c r="C217" s="20" t="s">
        <v>53</v>
      </c>
      <c r="D217" s="22" t="s">
        <v>36</v>
      </c>
    </row>
  </sheetData>
  <mergeCells count="22">
    <mergeCell ref="B187:B189"/>
    <mergeCell ref="B193:B195"/>
    <mergeCell ref="B199:B201"/>
    <mergeCell ref="B205:B207"/>
    <mergeCell ref="B211:B213"/>
    <mergeCell ref="B41:B43"/>
    <mergeCell ref="B61:B63"/>
    <mergeCell ref="B143:B145"/>
    <mergeCell ref="B149:B151"/>
    <mergeCell ref="B155:B157"/>
    <mergeCell ref="B67:B69"/>
    <mergeCell ref="B73:B75"/>
    <mergeCell ref="B79:B81"/>
    <mergeCell ref="B85:B87"/>
    <mergeCell ref="B91:B93"/>
    <mergeCell ref="B131:B133"/>
    <mergeCell ref="B137:B139"/>
    <mergeCell ref="B5:B7"/>
    <mergeCell ref="B11:B13"/>
    <mergeCell ref="B23:B25"/>
    <mergeCell ref="B29:B31"/>
    <mergeCell ref="B35:B37"/>
  </mergeCells>
  <phoneticPr fontId="18"/>
  <dataValidations count="6">
    <dataValidation type="list" allowBlank="1" sqref="F14:G16 C17:D17 C55:D55 C105:D105 C161:D161 C217:D217" xr:uid="{00000000-0002-0000-0100-000000000000}">
      <formula1>"リーダー,サブリーダー,アイデアマン,サポート役,周りについていく,一匹狼"</formula1>
    </dataValidation>
    <dataValidation type="list" allowBlank="1" sqref="C51:D51" xr:uid="{00000000-0002-0000-0100-000001000000}">
      <formula1>"夏休みが始まったらすぐ終わらせる,スケジュールを立てて毎日少しづつ終わらせる,夏休み終了直前に一気に終わらせる,最後までやらない"</formula1>
    </dataValidation>
    <dataValidation type="list" allowBlank="1" sqref="C85:C87 C91:C93" xr:uid="{00000000-0002-0000-0100-000002000000}">
      <formula1>"現代,文古典,英語,地理,歴史,公民,数学,物理,化学,生物,地学,保健体育,音楽,美術,書道,工芸,家庭科,情報"</formula1>
    </dataValidation>
    <dataValidation type="list" allowBlank="1" sqref="C47 C97" xr:uid="{00000000-0002-0000-0100-000003000000}">
      <formula1>"文系が得意,理数系が得意,体育系が得意,芸術系が得意,何でもできるオールラウンダー,全て平均,総じて平均以下"</formula1>
    </dataValidation>
    <dataValidation type="list" allowBlank="1" sqref="C35:C37 C41:C43" xr:uid="{00000000-0002-0000-0100-000004000000}">
      <formula1>"国語,数学,理科,社会,英語,体育,保健,美術,音楽,技術,家庭科"</formula1>
    </dataValidation>
    <dataValidation type="list" allowBlank="1" sqref="C101:D101" xr:uid="{00000000-0002-0000-0100-000005000000}">
      <formula1>"得意科目中心＆スケジュールを立てて毎日少しづつ,得意科目中心＆短期集中で終わらせる,全科目満遍なく＆スケジュールを立てて毎日少しづつ,全科目満遍なく＆短期集中で終わらせる"</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E14"/>
  <sheetViews>
    <sheetView workbookViewId="0"/>
  </sheetViews>
  <sheetFormatPr defaultColWidth="14.453125" defaultRowHeight="15.75" customHeight="1" x14ac:dyDescent="0.25"/>
  <cols>
    <col min="1" max="1" width="5.7265625" customWidth="1"/>
    <col min="4" max="4" width="29.26953125" customWidth="1"/>
  </cols>
  <sheetData>
    <row r="1" spans="1:5" ht="15.75" customHeight="1" x14ac:dyDescent="0.35">
      <c r="A1" s="1" t="s">
        <v>534</v>
      </c>
    </row>
    <row r="3" spans="1:5" ht="15.75" customHeight="1" x14ac:dyDescent="0.35">
      <c r="B3" s="19" t="s">
        <v>535</v>
      </c>
    </row>
    <row r="4" spans="1:5" ht="15.75" customHeight="1" x14ac:dyDescent="0.25">
      <c r="B4" s="10" t="s">
        <v>2</v>
      </c>
      <c r="C4" s="10" t="s">
        <v>2</v>
      </c>
      <c r="D4" s="10" t="s">
        <v>5</v>
      </c>
      <c r="E4" s="4"/>
    </row>
    <row r="5" spans="1:5" ht="15.75" customHeight="1" x14ac:dyDescent="0.25">
      <c r="B5" s="89" t="s">
        <v>340</v>
      </c>
      <c r="C5" s="88" t="s">
        <v>341</v>
      </c>
      <c r="D5" s="41"/>
    </row>
    <row r="6" spans="1:5" ht="15.75" customHeight="1" x14ac:dyDescent="0.25">
      <c r="B6" s="85"/>
      <c r="C6" s="85"/>
      <c r="D6" s="41"/>
    </row>
    <row r="7" spans="1:5" ht="15.75" customHeight="1" x14ac:dyDescent="0.25">
      <c r="B7" s="85"/>
      <c r="C7" s="85"/>
      <c r="D7" s="41"/>
    </row>
    <row r="8" spans="1:5" ht="15.75" customHeight="1" x14ac:dyDescent="0.25">
      <c r="B8" s="85"/>
      <c r="C8" s="85"/>
      <c r="D8" s="41"/>
    </row>
    <row r="9" spans="1:5" ht="15.75" customHeight="1" x14ac:dyDescent="0.25">
      <c r="B9" s="85"/>
      <c r="C9" s="85"/>
      <c r="D9" s="41"/>
    </row>
    <row r="10" spans="1:5" ht="15.75" customHeight="1" x14ac:dyDescent="0.25">
      <c r="B10" s="85"/>
      <c r="C10" s="88" t="s">
        <v>355</v>
      </c>
      <c r="D10" s="41"/>
    </row>
    <row r="11" spans="1:5" ht="15.75" customHeight="1" x14ac:dyDescent="0.25">
      <c r="B11" s="85"/>
      <c r="C11" s="85"/>
      <c r="D11" s="41"/>
    </row>
    <row r="12" spans="1:5" ht="15.75" customHeight="1" x14ac:dyDescent="0.25">
      <c r="B12" s="85"/>
      <c r="C12" s="85"/>
      <c r="D12" s="41"/>
    </row>
    <row r="13" spans="1:5" ht="15.75" customHeight="1" x14ac:dyDescent="0.25">
      <c r="B13" s="85"/>
      <c r="C13" s="85"/>
      <c r="D13" s="41"/>
    </row>
    <row r="14" spans="1:5" ht="15.75" customHeight="1" x14ac:dyDescent="0.25">
      <c r="B14" s="85"/>
      <c r="C14" s="85"/>
      <c r="D14" s="41"/>
    </row>
  </sheetData>
  <mergeCells count="3">
    <mergeCell ref="B5:B14"/>
    <mergeCell ref="C5:C9"/>
    <mergeCell ref="C10:C14"/>
  </mergeCells>
  <phoneticPr fontId="18"/>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O156"/>
  <sheetViews>
    <sheetView workbookViewId="0"/>
  </sheetViews>
  <sheetFormatPr defaultColWidth="14.453125" defaultRowHeight="15.75" customHeight="1" x14ac:dyDescent="0.25"/>
  <cols>
    <col min="1" max="1" width="6.08984375" customWidth="1"/>
    <col min="2" max="2" width="19.08984375" customWidth="1"/>
    <col min="3" max="4" width="25.26953125" customWidth="1"/>
    <col min="5" max="5" width="35.54296875" customWidth="1"/>
    <col min="6" max="6" width="40.7265625" customWidth="1"/>
    <col min="7" max="7" width="45.81640625" customWidth="1"/>
    <col min="8" max="8" width="33" customWidth="1"/>
  </cols>
  <sheetData>
    <row r="1" spans="1:7" ht="15.75" customHeight="1" x14ac:dyDescent="0.35">
      <c r="A1" s="1" t="s">
        <v>595</v>
      </c>
    </row>
    <row r="2" spans="1:7" ht="15.75" customHeight="1" x14ac:dyDescent="0.25">
      <c r="A2" s="24"/>
      <c r="E2" s="24"/>
      <c r="G2" s="4"/>
    </row>
    <row r="3" spans="1:7" ht="15.75" customHeight="1" x14ac:dyDescent="0.35">
      <c r="A3" s="24"/>
      <c r="B3" s="19" t="s">
        <v>601</v>
      </c>
      <c r="E3" s="24"/>
      <c r="G3" s="4"/>
    </row>
    <row r="4" spans="1:7" ht="15.75" customHeight="1" x14ac:dyDescent="0.25">
      <c r="A4" s="24"/>
      <c r="B4" s="10" t="s">
        <v>4</v>
      </c>
      <c r="C4" s="10"/>
      <c r="D4" s="10" t="s">
        <v>2</v>
      </c>
      <c r="E4" s="10" t="s">
        <v>607</v>
      </c>
      <c r="F4" s="10" t="s">
        <v>5</v>
      </c>
      <c r="G4" s="11" t="s">
        <v>6</v>
      </c>
    </row>
    <row r="5" spans="1:7" ht="15.75" customHeight="1" x14ac:dyDescent="0.25">
      <c r="A5" s="24"/>
      <c r="B5" s="49" t="s">
        <v>612</v>
      </c>
      <c r="C5" s="49" t="s">
        <v>613</v>
      </c>
      <c r="D5" s="49" t="s">
        <v>465</v>
      </c>
      <c r="E5" s="24" t="str">
        <f>'5_興味'!C83&amp;", "&amp;'5_興味'!C84&amp;", "&amp;'5_興味'!C85&amp;", "&amp;'5_興味'!C86&amp;", "&amp;'5_興味'!C87</f>
        <v xml:space="preserve">, , , , </v>
      </c>
      <c r="F5" s="20"/>
      <c r="G5" s="60" t="s">
        <v>370</v>
      </c>
    </row>
    <row r="6" spans="1:7" ht="15.75" customHeight="1" x14ac:dyDescent="0.25">
      <c r="A6" s="24"/>
      <c r="B6" s="64"/>
      <c r="C6" s="49"/>
      <c r="D6" s="49" t="s">
        <v>438</v>
      </c>
      <c r="E6" s="24" t="str">
        <f>'5_興味'!C44&amp;", "&amp;'5_興味'!C45&amp;", "&amp;'5_興味'!C46&amp;", "&amp;'5_興味'!C47&amp;", "&amp;'5_興味'!C48</f>
        <v xml:space="preserve">, , , , </v>
      </c>
      <c r="F6" s="41"/>
      <c r="G6" s="60" t="s">
        <v>614</v>
      </c>
    </row>
    <row r="7" spans="1:7" ht="15.75" customHeight="1" x14ac:dyDescent="0.25">
      <c r="A7" s="24"/>
      <c r="B7" s="64"/>
      <c r="C7" s="49" t="s">
        <v>235</v>
      </c>
      <c r="D7" s="49" t="s">
        <v>615</v>
      </c>
      <c r="E7" s="24" t="str">
        <f>'4_能力'!D105</f>
        <v>▼選択してください</v>
      </c>
      <c r="F7" s="41"/>
      <c r="G7" s="60" t="s">
        <v>616</v>
      </c>
    </row>
    <row r="8" spans="1:7" ht="15.75" customHeight="1" x14ac:dyDescent="0.25">
      <c r="A8" s="24"/>
      <c r="B8" s="64"/>
      <c r="C8" s="49" t="s">
        <v>338</v>
      </c>
      <c r="D8" s="49" t="s">
        <v>528</v>
      </c>
      <c r="E8" s="26" t="str">
        <f>'9_職場環境'!G5</f>
        <v/>
      </c>
      <c r="F8" s="41"/>
      <c r="G8" s="43"/>
    </row>
    <row r="9" spans="1:7" ht="15.75" customHeight="1" x14ac:dyDescent="0.25">
      <c r="A9" s="24"/>
      <c r="B9" s="64"/>
      <c r="C9" s="64"/>
      <c r="D9" s="49" t="s">
        <v>531</v>
      </c>
      <c r="E9" s="26" t="str">
        <f>'9_職場環境'!G6</f>
        <v/>
      </c>
      <c r="F9" s="41"/>
      <c r="G9" s="54"/>
    </row>
    <row r="10" spans="1:7" ht="15.75" customHeight="1" x14ac:dyDescent="0.25">
      <c r="A10" s="24"/>
      <c r="B10" s="64"/>
      <c r="C10" s="56"/>
      <c r="D10" s="49" t="s">
        <v>536</v>
      </c>
      <c r="E10" s="26" t="str">
        <f>'9_職場環境'!G7</f>
        <v/>
      </c>
      <c r="F10" s="41"/>
      <c r="G10" s="54"/>
    </row>
    <row r="11" spans="1:7" ht="15.75" customHeight="1" x14ac:dyDescent="0.25">
      <c r="A11" s="24"/>
      <c r="B11" s="64"/>
      <c r="C11" s="56"/>
      <c r="D11" s="49" t="s">
        <v>539</v>
      </c>
      <c r="E11" s="26" t="str">
        <f>'9_職場環境'!G8</f>
        <v/>
      </c>
      <c r="F11" s="41"/>
      <c r="G11" s="54"/>
    </row>
    <row r="12" spans="1:7" ht="15.75" customHeight="1" x14ac:dyDescent="0.25">
      <c r="A12" s="24"/>
      <c r="B12" s="64"/>
      <c r="C12" s="56"/>
      <c r="D12" s="49" t="s">
        <v>540</v>
      </c>
      <c r="E12" s="26" t="str">
        <f>'9_職場環境'!G9</f>
        <v/>
      </c>
      <c r="F12" s="41"/>
      <c r="G12" s="54"/>
    </row>
    <row r="13" spans="1:7" ht="15.75" customHeight="1" x14ac:dyDescent="0.25">
      <c r="A13" s="24"/>
      <c r="B13" s="64"/>
      <c r="C13" s="56"/>
      <c r="D13" s="49" t="s">
        <v>543</v>
      </c>
      <c r="E13" s="26" t="str">
        <f>'9_職場環境'!G10</f>
        <v/>
      </c>
      <c r="F13" s="41"/>
      <c r="G13" s="54"/>
    </row>
    <row r="14" spans="1:7" ht="15.75" customHeight="1" x14ac:dyDescent="0.25">
      <c r="A14" s="24"/>
      <c r="B14" s="64"/>
      <c r="C14" s="56"/>
      <c r="D14" s="49" t="s">
        <v>546</v>
      </c>
      <c r="E14" s="26" t="str">
        <f>'9_職場環境'!G11</f>
        <v/>
      </c>
      <c r="F14" s="41"/>
      <c r="G14" s="54"/>
    </row>
    <row r="15" spans="1:7" ht="15.75" customHeight="1" x14ac:dyDescent="0.25">
      <c r="A15" s="24"/>
      <c r="B15" s="64"/>
      <c r="C15" s="56"/>
      <c r="D15" s="49" t="s">
        <v>549</v>
      </c>
      <c r="E15" s="26" t="str">
        <f>'9_職場環境'!G12</f>
        <v/>
      </c>
      <c r="F15" s="41"/>
      <c r="G15" s="54"/>
    </row>
    <row r="16" spans="1:7" ht="15.75" customHeight="1" x14ac:dyDescent="0.25">
      <c r="A16" s="24"/>
      <c r="B16" s="64"/>
      <c r="C16" s="56"/>
      <c r="D16" s="49" t="s">
        <v>550</v>
      </c>
      <c r="E16" s="26" t="str">
        <f>'9_職場環境'!G13</f>
        <v/>
      </c>
      <c r="F16" s="41"/>
      <c r="G16" s="54"/>
    </row>
    <row r="17" spans="1:7" ht="15.75" customHeight="1" x14ac:dyDescent="0.25">
      <c r="A17" s="24"/>
      <c r="B17" s="64"/>
      <c r="C17" s="56"/>
      <c r="D17" s="49" t="s">
        <v>553</v>
      </c>
      <c r="E17" s="26" t="str">
        <f>'9_職場環境'!G14</f>
        <v/>
      </c>
      <c r="F17" s="41"/>
      <c r="G17" s="54"/>
    </row>
    <row r="18" spans="1:7" ht="15.75" customHeight="1" x14ac:dyDescent="0.25">
      <c r="A18" s="24"/>
      <c r="B18" s="64"/>
      <c r="C18" s="56"/>
      <c r="D18" s="49" t="s">
        <v>556</v>
      </c>
      <c r="E18" s="26" t="str">
        <f>'9_職場環境'!G15</f>
        <v/>
      </c>
      <c r="F18" s="41"/>
      <c r="G18" s="54"/>
    </row>
    <row r="19" spans="1:7" ht="15.75" customHeight="1" x14ac:dyDescent="0.25">
      <c r="A19" s="24"/>
      <c r="B19" s="64"/>
      <c r="C19" s="56"/>
      <c r="D19" s="49" t="s">
        <v>559</v>
      </c>
      <c r="E19" s="26" t="str">
        <f>'9_職場環境'!G16</f>
        <v/>
      </c>
      <c r="F19" s="41"/>
      <c r="G19" s="54"/>
    </row>
    <row r="20" spans="1:7" ht="15.75" customHeight="1" x14ac:dyDescent="0.25">
      <c r="A20" s="24"/>
      <c r="B20" s="64"/>
      <c r="C20" s="56"/>
      <c r="D20" s="49" t="s">
        <v>562</v>
      </c>
      <c r="E20" s="26" t="str">
        <f>'9_職場環境'!G17</f>
        <v/>
      </c>
      <c r="F20" s="41"/>
      <c r="G20" s="54"/>
    </row>
    <row r="21" spans="1:7" ht="15.75" customHeight="1" x14ac:dyDescent="0.25">
      <c r="A21" s="24"/>
      <c r="B21" s="64"/>
      <c r="C21" s="56"/>
      <c r="D21" s="49" t="s">
        <v>565</v>
      </c>
      <c r="E21" s="26" t="str">
        <f>'9_職場環境'!G18</f>
        <v/>
      </c>
      <c r="F21" s="41"/>
      <c r="G21" s="54"/>
    </row>
    <row r="22" spans="1:7" ht="15.75" customHeight="1" x14ac:dyDescent="0.25">
      <c r="A22" s="24"/>
      <c r="B22" s="64"/>
      <c r="C22" s="56"/>
      <c r="D22" s="49" t="s">
        <v>568</v>
      </c>
      <c r="E22" s="26" t="str">
        <f>'9_職場環境'!G19</f>
        <v/>
      </c>
      <c r="F22" s="41"/>
      <c r="G22" s="54"/>
    </row>
    <row r="23" spans="1:7" ht="15.75" customHeight="1" x14ac:dyDescent="0.25">
      <c r="A23" s="24"/>
      <c r="B23" s="64"/>
      <c r="C23" s="56"/>
      <c r="D23" s="49" t="s">
        <v>368</v>
      </c>
      <c r="E23" s="26" t="str">
        <f>'9_職場環境'!G20</f>
        <v/>
      </c>
      <c r="F23" s="41"/>
      <c r="G23" s="54"/>
    </row>
    <row r="24" spans="1:7" ht="15.75" customHeight="1" x14ac:dyDescent="0.25">
      <c r="A24" s="24"/>
      <c r="B24" s="64"/>
      <c r="C24" s="56"/>
      <c r="D24" s="49" t="s">
        <v>569</v>
      </c>
      <c r="E24" s="26" t="str">
        <f>'9_職場環境'!G21</f>
        <v/>
      </c>
      <c r="F24" s="41"/>
      <c r="G24" s="54"/>
    </row>
    <row r="25" spans="1:7" ht="15.75" customHeight="1" x14ac:dyDescent="0.25">
      <c r="A25" s="24"/>
      <c r="B25" s="64"/>
      <c r="C25" s="56"/>
      <c r="D25" s="49" t="s">
        <v>572</v>
      </c>
      <c r="E25" s="26" t="str">
        <f>'9_職場環境'!G22</f>
        <v/>
      </c>
      <c r="F25" s="41"/>
      <c r="G25" s="54"/>
    </row>
    <row r="26" spans="1:7" ht="15.75" customHeight="1" x14ac:dyDescent="0.25">
      <c r="A26" s="24"/>
      <c r="B26" s="64"/>
      <c r="C26" s="56"/>
      <c r="D26" s="49" t="s">
        <v>575</v>
      </c>
      <c r="E26" s="26" t="str">
        <f>'9_職場環境'!G23</f>
        <v/>
      </c>
      <c r="F26" s="41"/>
      <c r="G26" s="54"/>
    </row>
    <row r="27" spans="1:7" ht="15.75" customHeight="1" x14ac:dyDescent="0.25">
      <c r="A27" s="24"/>
      <c r="B27" s="64"/>
      <c r="C27" s="56"/>
      <c r="D27" s="49" t="s">
        <v>578</v>
      </c>
      <c r="E27" s="26" t="str">
        <f>'9_職場環境'!G24</f>
        <v/>
      </c>
      <c r="F27" s="41"/>
      <c r="G27" s="54"/>
    </row>
    <row r="28" spans="1:7" ht="15.75" customHeight="1" x14ac:dyDescent="0.25">
      <c r="A28" s="24"/>
      <c r="B28" s="64"/>
      <c r="C28" s="56"/>
      <c r="D28" s="49" t="s">
        <v>581</v>
      </c>
      <c r="E28" s="26" t="str">
        <f>'9_職場環境'!G25</f>
        <v/>
      </c>
      <c r="F28" s="41"/>
      <c r="G28" s="60" t="s">
        <v>375</v>
      </c>
    </row>
    <row r="29" spans="1:7" ht="15.75" customHeight="1" x14ac:dyDescent="0.25">
      <c r="A29" s="24"/>
      <c r="B29" s="64"/>
      <c r="C29" s="56"/>
      <c r="D29" s="49" t="s">
        <v>582</v>
      </c>
      <c r="E29" s="26" t="str">
        <f>'9_職場環境'!G26</f>
        <v/>
      </c>
      <c r="F29" s="41"/>
      <c r="G29" s="54"/>
    </row>
    <row r="30" spans="1:7" ht="15.75" customHeight="1" x14ac:dyDescent="0.25">
      <c r="A30" s="24"/>
      <c r="B30" s="64"/>
      <c r="C30" s="56"/>
      <c r="D30" s="49" t="s">
        <v>585</v>
      </c>
      <c r="E30" s="26" t="str">
        <f>'9_職場環境'!G27</f>
        <v/>
      </c>
      <c r="F30" s="41"/>
      <c r="G30" s="54"/>
    </row>
    <row r="31" spans="1:7" ht="15.75" customHeight="1" x14ac:dyDescent="0.25">
      <c r="A31" s="24"/>
      <c r="B31" s="64"/>
      <c r="C31" s="56"/>
      <c r="D31" s="49" t="s">
        <v>588</v>
      </c>
      <c r="E31" s="26" t="str">
        <f>'9_職場環境'!G28</f>
        <v/>
      </c>
      <c r="F31" s="41"/>
      <c r="G31" s="54"/>
    </row>
    <row r="32" spans="1:7" ht="15.75" customHeight="1" x14ac:dyDescent="0.25">
      <c r="A32" s="24"/>
      <c r="B32" s="64"/>
      <c r="C32" s="56"/>
      <c r="D32" s="49" t="s">
        <v>589</v>
      </c>
      <c r="E32" s="26" t="str">
        <f>'9_職場環境'!G29</f>
        <v/>
      </c>
      <c r="F32" s="41"/>
      <c r="G32" s="54"/>
    </row>
    <row r="33" spans="1:15" ht="15.75" customHeight="1" x14ac:dyDescent="0.25">
      <c r="A33" s="24"/>
      <c r="B33" s="64"/>
      <c r="C33" s="56"/>
      <c r="D33" s="49" t="s">
        <v>592</v>
      </c>
      <c r="E33" s="26" t="str">
        <f>'9_職場環境'!G30</f>
        <v/>
      </c>
      <c r="F33" s="41"/>
      <c r="G33" s="54"/>
    </row>
    <row r="34" spans="1:15" ht="15.75" customHeight="1" x14ac:dyDescent="0.25">
      <c r="A34" s="24"/>
      <c r="B34" s="64"/>
      <c r="C34" s="56"/>
      <c r="D34" s="49" t="s">
        <v>593</v>
      </c>
      <c r="E34" s="26" t="str">
        <f>'9_職場環境'!G31</f>
        <v/>
      </c>
      <c r="F34" s="41"/>
      <c r="G34" s="54"/>
    </row>
    <row r="35" spans="1:15" ht="15.75" customHeight="1" x14ac:dyDescent="0.25">
      <c r="A35" s="24"/>
      <c r="B35" s="64"/>
      <c r="C35" s="64"/>
      <c r="D35" s="49" t="s">
        <v>594</v>
      </c>
      <c r="E35" s="26" t="str">
        <f>'9_職場環境'!G32</f>
        <v/>
      </c>
      <c r="F35" s="41"/>
      <c r="G35" s="54"/>
    </row>
    <row r="36" spans="1:15" ht="15.75" customHeight="1" x14ac:dyDescent="0.25">
      <c r="A36" s="24"/>
      <c r="B36" s="64"/>
      <c r="C36" s="64"/>
      <c r="D36" s="49" t="s">
        <v>600</v>
      </c>
      <c r="E36" s="26" t="str">
        <f>'9_職場環境'!G33</f>
        <v/>
      </c>
      <c r="F36" s="41"/>
      <c r="G36" s="54"/>
    </row>
    <row r="37" spans="1:15" ht="15.75" customHeight="1" x14ac:dyDescent="0.25">
      <c r="A37" s="24"/>
      <c r="B37" s="64"/>
      <c r="C37" s="64"/>
      <c r="D37" s="49" t="s">
        <v>609</v>
      </c>
      <c r="E37" s="26" t="str">
        <f>'9_職場環境'!G34</f>
        <v/>
      </c>
      <c r="F37" s="41"/>
      <c r="G37" s="54"/>
    </row>
    <row r="38" spans="1:15" ht="15.75" customHeight="1" x14ac:dyDescent="0.25">
      <c r="A38" s="24"/>
      <c r="B38" s="64"/>
      <c r="C38" s="49" t="s">
        <v>340</v>
      </c>
      <c r="D38" s="49" t="s">
        <v>341</v>
      </c>
      <c r="E38" s="24"/>
      <c r="F38" s="41"/>
      <c r="G38" s="54"/>
    </row>
    <row r="39" spans="1:15" ht="15.75" customHeight="1" x14ac:dyDescent="0.25">
      <c r="A39" s="24"/>
      <c r="E39" s="24"/>
      <c r="G39" s="4"/>
    </row>
    <row r="40" spans="1:15" ht="15.75" customHeight="1" x14ac:dyDescent="0.35">
      <c r="A40" s="1" t="s">
        <v>651</v>
      </c>
      <c r="E40" s="24"/>
      <c r="G40" s="4"/>
    </row>
    <row r="41" spans="1:15" ht="15.75" customHeight="1" x14ac:dyDescent="0.25">
      <c r="A41" s="24"/>
      <c r="E41" s="24"/>
      <c r="G41" s="4"/>
    </row>
    <row r="42" spans="1:15" ht="15.75" customHeight="1" x14ac:dyDescent="0.35">
      <c r="A42" s="24"/>
      <c r="B42" s="19" t="s">
        <v>652</v>
      </c>
      <c r="E42" s="24"/>
      <c r="G42" s="4"/>
      <c r="J42" s="24" t="s">
        <v>369</v>
      </c>
      <c r="L42" s="24" t="s">
        <v>376</v>
      </c>
      <c r="N42" s="24" t="s">
        <v>378</v>
      </c>
    </row>
    <row r="43" spans="1:15" ht="15.75" customHeight="1" x14ac:dyDescent="0.25">
      <c r="A43" s="24"/>
      <c r="B43" s="10" t="s">
        <v>4</v>
      </c>
      <c r="C43" s="10" t="s">
        <v>2</v>
      </c>
      <c r="D43" s="10" t="s">
        <v>618</v>
      </c>
      <c r="E43" s="10" t="s">
        <v>5</v>
      </c>
      <c r="F43" s="4"/>
      <c r="G43" s="4"/>
      <c r="J43" s="24" t="s">
        <v>2</v>
      </c>
      <c r="K43" s="24" t="s">
        <v>618</v>
      </c>
      <c r="L43" s="24" t="s">
        <v>2</v>
      </c>
      <c r="M43" s="24" t="s">
        <v>618</v>
      </c>
      <c r="N43" s="24" t="s">
        <v>2</v>
      </c>
      <c r="O43" s="24" t="s">
        <v>618</v>
      </c>
    </row>
    <row r="44" spans="1:15" ht="15.75" customHeight="1" x14ac:dyDescent="0.25">
      <c r="A44" s="24"/>
      <c r="B44" s="49" t="s">
        <v>656</v>
      </c>
      <c r="C44" s="24" t="str">
        <f t="shared" ref="C44:C77" si="0">D5</f>
        <v>興味のある職種</v>
      </c>
      <c r="D44" s="24">
        <f t="shared" ref="D44:D77" si="1">F5</f>
        <v>0</v>
      </c>
      <c r="E44" s="20" t="s">
        <v>369</v>
      </c>
      <c r="G44" s="45"/>
      <c r="J44" s="26" t="str">
        <f t="shared" ref="J44:J77" si="2">IF(E44="必須",C44,"")</f>
        <v>興味のある職種</v>
      </c>
      <c r="K44" s="26">
        <f t="shared" ref="K44:K77" si="3">IF(E44="必須",D44,"")</f>
        <v>0</v>
      </c>
      <c r="L44" s="26" t="str">
        <f t="shared" ref="L44:L77" si="4">IF(E44="できればほしい",C44,"")</f>
        <v/>
      </c>
      <c r="M44" s="26" t="str">
        <f t="shared" ref="M44:M77" si="5">IF(E44="できればほしい",D44,"")</f>
        <v/>
      </c>
      <c r="N44" s="26" t="str">
        <f t="shared" ref="N44:N77" si="6">IF(E44="あまりこだわらない",C44,"")</f>
        <v/>
      </c>
      <c r="O44" s="26" t="str">
        <f t="shared" ref="O44:O77" si="7">IF(E44="あまりこだわらない",D44,"")</f>
        <v/>
      </c>
    </row>
    <row r="45" spans="1:15" ht="15.75" customHeight="1" x14ac:dyDescent="0.25">
      <c r="B45" s="64"/>
      <c r="C45" s="24" t="str">
        <f t="shared" si="0"/>
        <v>興味のある業界</v>
      </c>
      <c r="D45" s="24">
        <f t="shared" si="1"/>
        <v>0</v>
      </c>
      <c r="E45" s="20"/>
      <c r="G45" s="45"/>
      <c r="J45" s="26" t="str">
        <f t="shared" si="2"/>
        <v/>
      </c>
      <c r="K45" s="26" t="str">
        <f t="shared" si="3"/>
        <v/>
      </c>
      <c r="L45" s="26" t="str">
        <f t="shared" si="4"/>
        <v/>
      </c>
      <c r="M45" s="26" t="str">
        <f t="shared" si="5"/>
        <v/>
      </c>
      <c r="N45" s="26" t="str">
        <f t="shared" si="6"/>
        <v/>
      </c>
      <c r="O45" s="26" t="str">
        <f t="shared" si="7"/>
        <v/>
      </c>
    </row>
    <row r="46" spans="1:15" ht="15.75" customHeight="1" x14ac:dyDescent="0.25">
      <c r="B46" s="64"/>
      <c r="C46" s="24" t="str">
        <f t="shared" si="0"/>
        <v>強みを活かせる仕事</v>
      </c>
      <c r="D46" s="24">
        <f t="shared" si="1"/>
        <v>0</v>
      </c>
      <c r="E46" s="20" t="s">
        <v>657</v>
      </c>
      <c r="G46" s="45"/>
      <c r="J46" s="26" t="str">
        <f t="shared" si="2"/>
        <v/>
      </c>
      <c r="K46" s="26" t="str">
        <f t="shared" si="3"/>
        <v/>
      </c>
      <c r="L46" s="26" t="str">
        <f t="shared" si="4"/>
        <v>強みを活かせる仕事</v>
      </c>
      <c r="M46" s="26">
        <f t="shared" si="5"/>
        <v>0</v>
      </c>
      <c r="N46" s="26" t="str">
        <f t="shared" si="6"/>
        <v/>
      </c>
      <c r="O46" s="26" t="str">
        <f t="shared" si="7"/>
        <v/>
      </c>
    </row>
    <row r="47" spans="1:15" ht="15.75" customHeight="1" x14ac:dyDescent="0.25">
      <c r="B47" s="64"/>
      <c r="C47" s="24" t="str">
        <f t="shared" si="0"/>
        <v>オフィスの話声</v>
      </c>
      <c r="D47" s="24">
        <f t="shared" si="1"/>
        <v>0</v>
      </c>
      <c r="E47" s="20" t="s">
        <v>657</v>
      </c>
      <c r="G47" s="45"/>
      <c r="J47" s="26" t="str">
        <f t="shared" si="2"/>
        <v/>
      </c>
      <c r="K47" s="26" t="str">
        <f t="shared" si="3"/>
        <v/>
      </c>
      <c r="L47" s="26" t="str">
        <f t="shared" si="4"/>
        <v>オフィスの話声</v>
      </c>
      <c r="M47" s="26">
        <f t="shared" si="5"/>
        <v>0</v>
      </c>
      <c r="N47" s="26" t="str">
        <f t="shared" si="6"/>
        <v/>
      </c>
      <c r="O47" s="26" t="str">
        <f t="shared" si="7"/>
        <v/>
      </c>
    </row>
    <row r="48" spans="1:15" ht="15.75" customHeight="1" x14ac:dyDescent="0.25">
      <c r="B48" s="64"/>
      <c r="C48" s="24" t="str">
        <f t="shared" si="0"/>
        <v>働いている人達の思考タイプ</v>
      </c>
      <c r="D48" s="24">
        <f t="shared" si="1"/>
        <v>0</v>
      </c>
      <c r="E48" s="20" t="s">
        <v>369</v>
      </c>
      <c r="G48" s="45"/>
      <c r="J48" s="26" t="str">
        <f t="shared" si="2"/>
        <v>働いている人達の思考タイプ</v>
      </c>
      <c r="K48" s="26">
        <f t="shared" si="3"/>
        <v>0</v>
      </c>
      <c r="L48" s="26" t="str">
        <f t="shared" si="4"/>
        <v/>
      </c>
      <c r="M48" s="26" t="str">
        <f t="shared" si="5"/>
        <v/>
      </c>
      <c r="N48" s="26" t="str">
        <f t="shared" si="6"/>
        <v/>
      </c>
      <c r="O48" s="26" t="str">
        <f t="shared" si="7"/>
        <v/>
      </c>
    </row>
    <row r="49" spans="2:15" ht="15.75" customHeight="1" x14ac:dyDescent="0.25">
      <c r="B49" s="64"/>
      <c r="C49" s="24" t="str">
        <f t="shared" si="0"/>
        <v>仕事の進め方</v>
      </c>
      <c r="D49" s="24">
        <f t="shared" si="1"/>
        <v>0</v>
      </c>
      <c r="E49" s="20"/>
      <c r="G49" s="45"/>
      <c r="J49" s="26" t="str">
        <f t="shared" si="2"/>
        <v/>
      </c>
      <c r="K49" s="26" t="str">
        <f t="shared" si="3"/>
        <v/>
      </c>
      <c r="L49" s="26" t="str">
        <f t="shared" si="4"/>
        <v/>
      </c>
      <c r="M49" s="26" t="str">
        <f t="shared" si="5"/>
        <v/>
      </c>
      <c r="N49" s="26" t="str">
        <f t="shared" si="6"/>
        <v/>
      </c>
      <c r="O49" s="26" t="str">
        <f t="shared" si="7"/>
        <v/>
      </c>
    </row>
    <row r="50" spans="2:15" ht="15.75" customHeight="1" x14ac:dyDescent="0.25">
      <c r="B50" s="64"/>
      <c r="C50" s="24" t="str">
        <f t="shared" si="0"/>
        <v>会社が重視する進め方</v>
      </c>
      <c r="D50" s="24">
        <f t="shared" si="1"/>
        <v>0</v>
      </c>
      <c r="E50" s="20"/>
      <c r="G50" s="45"/>
      <c r="J50" s="26" t="str">
        <f t="shared" si="2"/>
        <v/>
      </c>
      <c r="K50" s="26" t="str">
        <f t="shared" si="3"/>
        <v/>
      </c>
      <c r="L50" s="26" t="str">
        <f t="shared" si="4"/>
        <v/>
      </c>
      <c r="M50" s="26" t="str">
        <f t="shared" si="5"/>
        <v/>
      </c>
      <c r="N50" s="26" t="str">
        <f t="shared" si="6"/>
        <v/>
      </c>
      <c r="O50" s="26" t="str">
        <f t="shared" si="7"/>
        <v/>
      </c>
    </row>
    <row r="51" spans="2:15" ht="15.75" customHeight="1" x14ac:dyDescent="0.25">
      <c r="B51" s="64"/>
      <c r="C51" s="24" t="str">
        <f t="shared" si="0"/>
        <v>勤務地</v>
      </c>
      <c r="D51" s="24">
        <f t="shared" si="1"/>
        <v>0</v>
      </c>
      <c r="E51" s="20" t="s">
        <v>658</v>
      </c>
      <c r="G51" s="45"/>
      <c r="J51" s="26" t="str">
        <f t="shared" si="2"/>
        <v/>
      </c>
      <c r="K51" s="26" t="str">
        <f t="shared" si="3"/>
        <v/>
      </c>
      <c r="L51" s="26" t="str">
        <f t="shared" si="4"/>
        <v/>
      </c>
      <c r="M51" s="26" t="str">
        <f t="shared" si="5"/>
        <v/>
      </c>
      <c r="N51" s="26" t="str">
        <f t="shared" si="6"/>
        <v>勤務地</v>
      </c>
      <c r="O51" s="26">
        <f t="shared" si="7"/>
        <v>0</v>
      </c>
    </row>
    <row r="52" spans="2:15" ht="15.75" customHeight="1" x14ac:dyDescent="0.25">
      <c r="B52" s="64"/>
      <c r="C52" s="24" t="str">
        <f t="shared" si="0"/>
        <v>転勤</v>
      </c>
      <c r="D52" s="24">
        <f t="shared" si="1"/>
        <v>0</v>
      </c>
      <c r="E52" s="20"/>
      <c r="G52" s="45"/>
      <c r="J52" s="26" t="str">
        <f t="shared" si="2"/>
        <v/>
      </c>
      <c r="K52" s="26" t="str">
        <f t="shared" si="3"/>
        <v/>
      </c>
      <c r="L52" s="26" t="str">
        <f t="shared" si="4"/>
        <v/>
      </c>
      <c r="M52" s="26" t="str">
        <f t="shared" si="5"/>
        <v/>
      </c>
      <c r="N52" s="26" t="str">
        <f t="shared" si="6"/>
        <v/>
      </c>
      <c r="O52" s="26" t="str">
        <f t="shared" si="7"/>
        <v/>
      </c>
    </row>
    <row r="53" spans="2:15" ht="15.75" customHeight="1" x14ac:dyDescent="0.25">
      <c r="B53" s="64"/>
      <c r="C53" s="24" t="str">
        <f t="shared" si="0"/>
        <v>ルールを重視するか</v>
      </c>
      <c r="D53" s="24">
        <f t="shared" si="1"/>
        <v>0</v>
      </c>
      <c r="E53" s="20"/>
      <c r="G53" s="45"/>
      <c r="J53" s="26" t="str">
        <f t="shared" si="2"/>
        <v/>
      </c>
      <c r="K53" s="26" t="str">
        <f t="shared" si="3"/>
        <v/>
      </c>
      <c r="L53" s="26" t="str">
        <f t="shared" si="4"/>
        <v/>
      </c>
      <c r="M53" s="26" t="str">
        <f t="shared" si="5"/>
        <v/>
      </c>
      <c r="N53" s="26" t="str">
        <f t="shared" si="6"/>
        <v/>
      </c>
      <c r="O53" s="26" t="str">
        <f t="shared" si="7"/>
        <v/>
      </c>
    </row>
    <row r="54" spans="2:15" ht="15.75" customHeight="1" x14ac:dyDescent="0.25">
      <c r="B54" s="64"/>
      <c r="C54" s="24" t="str">
        <f t="shared" si="0"/>
        <v>会社の風土</v>
      </c>
      <c r="D54" s="24">
        <f t="shared" si="1"/>
        <v>0</v>
      </c>
      <c r="E54" s="20" t="s">
        <v>658</v>
      </c>
      <c r="G54" s="45"/>
      <c r="J54" s="26" t="str">
        <f t="shared" si="2"/>
        <v/>
      </c>
      <c r="K54" s="26" t="str">
        <f t="shared" si="3"/>
        <v/>
      </c>
      <c r="L54" s="26" t="str">
        <f t="shared" si="4"/>
        <v/>
      </c>
      <c r="M54" s="26" t="str">
        <f t="shared" si="5"/>
        <v/>
      </c>
      <c r="N54" s="26" t="str">
        <f t="shared" si="6"/>
        <v>会社の風土</v>
      </c>
      <c r="O54" s="26">
        <f t="shared" si="7"/>
        <v>0</v>
      </c>
    </row>
    <row r="55" spans="2:15" ht="15.75" customHeight="1" x14ac:dyDescent="0.25">
      <c r="B55" s="64"/>
      <c r="C55" s="24" t="str">
        <f t="shared" si="0"/>
        <v>社員の多様性</v>
      </c>
      <c r="D55" s="24">
        <f t="shared" si="1"/>
        <v>0</v>
      </c>
      <c r="E55" s="20"/>
      <c r="G55" s="45"/>
      <c r="J55" s="26" t="str">
        <f t="shared" si="2"/>
        <v/>
      </c>
      <c r="K55" s="26" t="str">
        <f t="shared" si="3"/>
        <v/>
      </c>
      <c r="L55" s="26" t="str">
        <f t="shared" si="4"/>
        <v/>
      </c>
      <c r="M55" s="26" t="str">
        <f t="shared" si="5"/>
        <v/>
      </c>
      <c r="N55" s="26" t="str">
        <f t="shared" si="6"/>
        <v/>
      </c>
      <c r="O55" s="26" t="str">
        <f t="shared" si="7"/>
        <v/>
      </c>
    </row>
    <row r="56" spans="2:15" ht="12.5" x14ac:dyDescent="0.25">
      <c r="B56" s="64"/>
      <c r="C56" s="24" t="str">
        <f t="shared" si="0"/>
        <v>お金とやりがい</v>
      </c>
      <c r="D56" s="24">
        <f t="shared" si="1"/>
        <v>0</v>
      </c>
      <c r="E56" s="20"/>
      <c r="G56" s="45"/>
      <c r="J56" s="26" t="str">
        <f t="shared" si="2"/>
        <v/>
      </c>
      <c r="K56" s="26" t="str">
        <f t="shared" si="3"/>
        <v/>
      </c>
      <c r="L56" s="26" t="str">
        <f t="shared" si="4"/>
        <v/>
      </c>
      <c r="M56" s="26" t="str">
        <f t="shared" si="5"/>
        <v/>
      </c>
      <c r="N56" s="26" t="str">
        <f t="shared" si="6"/>
        <v/>
      </c>
      <c r="O56" s="26" t="str">
        <f t="shared" si="7"/>
        <v/>
      </c>
    </row>
    <row r="57" spans="2:15" ht="12.5" x14ac:dyDescent="0.25">
      <c r="B57" s="64"/>
      <c r="C57" s="24" t="str">
        <f t="shared" si="0"/>
        <v>会社の意思決定方法</v>
      </c>
      <c r="D57" s="24">
        <f t="shared" si="1"/>
        <v>0</v>
      </c>
      <c r="E57" s="20"/>
      <c r="G57" s="45"/>
      <c r="J57" s="26" t="str">
        <f t="shared" si="2"/>
        <v/>
      </c>
      <c r="K57" s="26" t="str">
        <f t="shared" si="3"/>
        <v/>
      </c>
      <c r="L57" s="26" t="str">
        <f t="shared" si="4"/>
        <v/>
      </c>
      <c r="M57" s="26" t="str">
        <f t="shared" si="5"/>
        <v/>
      </c>
      <c r="N57" s="26" t="str">
        <f t="shared" si="6"/>
        <v/>
      </c>
      <c r="O57" s="26" t="str">
        <f t="shared" si="7"/>
        <v/>
      </c>
    </row>
    <row r="58" spans="2:15" ht="12.5" x14ac:dyDescent="0.25">
      <c r="B58" s="64"/>
      <c r="C58" s="24" t="str">
        <f t="shared" si="0"/>
        <v>男女比</v>
      </c>
      <c r="D58" s="24">
        <f t="shared" si="1"/>
        <v>0</v>
      </c>
      <c r="E58" s="20"/>
      <c r="G58" s="45"/>
      <c r="J58" s="26" t="str">
        <f t="shared" si="2"/>
        <v/>
      </c>
      <c r="K58" s="26" t="str">
        <f t="shared" si="3"/>
        <v/>
      </c>
      <c r="L58" s="26" t="str">
        <f t="shared" si="4"/>
        <v/>
      </c>
      <c r="M58" s="26" t="str">
        <f t="shared" si="5"/>
        <v/>
      </c>
      <c r="N58" s="26" t="str">
        <f t="shared" si="6"/>
        <v/>
      </c>
      <c r="O58" s="26" t="str">
        <f t="shared" si="7"/>
        <v/>
      </c>
    </row>
    <row r="59" spans="2:15" ht="12.5" x14ac:dyDescent="0.25">
      <c r="B59" s="64"/>
      <c r="C59" s="24" t="str">
        <f t="shared" si="0"/>
        <v>平均年齢</v>
      </c>
      <c r="D59" s="24">
        <f t="shared" si="1"/>
        <v>0</v>
      </c>
      <c r="E59" s="20" t="s">
        <v>657</v>
      </c>
      <c r="G59" s="45"/>
      <c r="J59" s="26" t="str">
        <f t="shared" si="2"/>
        <v/>
      </c>
      <c r="K59" s="26" t="str">
        <f t="shared" si="3"/>
        <v/>
      </c>
      <c r="L59" s="26" t="str">
        <f t="shared" si="4"/>
        <v>平均年齢</v>
      </c>
      <c r="M59" s="26">
        <f t="shared" si="5"/>
        <v>0</v>
      </c>
      <c r="N59" s="26" t="str">
        <f t="shared" si="6"/>
        <v/>
      </c>
      <c r="O59" s="26" t="str">
        <f t="shared" si="7"/>
        <v/>
      </c>
    </row>
    <row r="60" spans="2:15" ht="12.5" x14ac:dyDescent="0.25">
      <c r="B60" s="64"/>
      <c r="C60" s="24" t="str">
        <f t="shared" si="0"/>
        <v>社員数</v>
      </c>
      <c r="D60" s="24">
        <f t="shared" si="1"/>
        <v>0</v>
      </c>
      <c r="E60" s="20"/>
      <c r="G60" s="45"/>
      <c r="J60" s="26" t="str">
        <f t="shared" si="2"/>
        <v/>
      </c>
      <c r="K60" s="26" t="str">
        <f t="shared" si="3"/>
        <v/>
      </c>
      <c r="L60" s="26" t="str">
        <f t="shared" si="4"/>
        <v/>
      </c>
      <c r="M60" s="26" t="str">
        <f t="shared" si="5"/>
        <v/>
      </c>
      <c r="N60" s="26" t="str">
        <f t="shared" si="6"/>
        <v/>
      </c>
      <c r="O60" s="26" t="str">
        <f t="shared" si="7"/>
        <v/>
      </c>
    </row>
    <row r="61" spans="2:15" ht="12.5" x14ac:dyDescent="0.25">
      <c r="B61" s="64"/>
      <c r="C61" s="24" t="str">
        <f t="shared" si="0"/>
        <v>企業タイプ</v>
      </c>
      <c r="D61" s="24">
        <f t="shared" si="1"/>
        <v>0</v>
      </c>
      <c r="E61" s="20" t="s">
        <v>369</v>
      </c>
      <c r="G61" s="45"/>
      <c r="J61" s="26" t="str">
        <f t="shared" si="2"/>
        <v>企業タイプ</v>
      </c>
      <c r="K61" s="26">
        <f t="shared" si="3"/>
        <v>0</v>
      </c>
      <c r="L61" s="26" t="str">
        <f t="shared" si="4"/>
        <v/>
      </c>
      <c r="M61" s="26" t="str">
        <f t="shared" si="5"/>
        <v/>
      </c>
      <c r="N61" s="26" t="str">
        <f t="shared" si="6"/>
        <v/>
      </c>
      <c r="O61" s="26" t="str">
        <f t="shared" si="7"/>
        <v/>
      </c>
    </row>
    <row r="62" spans="2:15" ht="12.5" x14ac:dyDescent="0.25">
      <c r="B62" s="64"/>
      <c r="C62" s="24" t="str">
        <f t="shared" si="0"/>
        <v>職種</v>
      </c>
      <c r="D62" s="24">
        <f t="shared" si="1"/>
        <v>0</v>
      </c>
      <c r="E62" s="20"/>
      <c r="G62" s="45"/>
      <c r="J62" s="26" t="str">
        <f t="shared" si="2"/>
        <v/>
      </c>
      <c r="K62" s="26" t="str">
        <f t="shared" si="3"/>
        <v/>
      </c>
      <c r="L62" s="26" t="str">
        <f t="shared" si="4"/>
        <v/>
      </c>
      <c r="M62" s="26" t="str">
        <f t="shared" si="5"/>
        <v/>
      </c>
      <c r="N62" s="26" t="str">
        <f t="shared" si="6"/>
        <v/>
      </c>
      <c r="O62" s="26" t="str">
        <f t="shared" si="7"/>
        <v/>
      </c>
    </row>
    <row r="63" spans="2:15" ht="12.5" x14ac:dyDescent="0.25">
      <c r="B63" s="64"/>
      <c r="C63" s="24" t="str">
        <f t="shared" si="0"/>
        <v>事業タイプ</v>
      </c>
      <c r="D63" s="24">
        <f t="shared" si="1"/>
        <v>0</v>
      </c>
      <c r="E63" s="20"/>
      <c r="G63" s="45"/>
      <c r="J63" s="26" t="str">
        <f t="shared" si="2"/>
        <v/>
      </c>
      <c r="K63" s="26" t="str">
        <f t="shared" si="3"/>
        <v/>
      </c>
      <c r="L63" s="26" t="str">
        <f t="shared" si="4"/>
        <v/>
      </c>
      <c r="M63" s="26" t="str">
        <f t="shared" si="5"/>
        <v/>
      </c>
      <c r="N63" s="26" t="str">
        <f t="shared" si="6"/>
        <v/>
      </c>
      <c r="O63" s="26" t="str">
        <f t="shared" si="7"/>
        <v/>
      </c>
    </row>
    <row r="64" spans="2:15" ht="12.5" x14ac:dyDescent="0.25">
      <c r="B64" s="64"/>
      <c r="C64" s="24" t="str">
        <f t="shared" si="0"/>
        <v>裁量</v>
      </c>
      <c r="D64" s="24">
        <f t="shared" si="1"/>
        <v>0</v>
      </c>
      <c r="E64" s="20" t="s">
        <v>658</v>
      </c>
      <c r="G64" s="45"/>
      <c r="J64" s="26" t="str">
        <f t="shared" si="2"/>
        <v/>
      </c>
      <c r="K64" s="26" t="str">
        <f t="shared" si="3"/>
        <v/>
      </c>
      <c r="L64" s="26" t="str">
        <f t="shared" si="4"/>
        <v/>
      </c>
      <c r="M64" s="26" t="str">
        <f t="shared" si="5"/>
        <v/>
      </c>
      <c r="N64" s="26" t="str">
        <f t="shared" si="6"/>
        <v>裁量</v>
      </c>
      <c r="O64" s="26">
        <f t="shared" si="7"/>
        <v>0</v>
      </c>
    </row>
    <row r="65" spans="2:15" ht="12.5" x14ac:dyDescent="0.25">
      <c r="B65" s="64"/>
      <c r="C65" s="24" t="str">
        <f t="shared" si="0"/>
        <v>教育方針</v>
      </c>
      <c r="D65" s="24">
        <f t="shared" si="1"/>
        <v>0</v>
      </c>
      <c r="E65" s="20"/>
      <c r="G65" s="45"/>
      <c r="J65" s="26" t="str">
        <f t="shared" si="2"/>
        <v/>
      </c>
      <c r="K65" s="26" t="str">
        <f t="shared" si="3"/>
        <v/>
      </c>
      <c r="L65" s="26" t="str">
        <f t="shared" si="4"/>
        <v/>
      </c>
      <c r="M65" s="26" t="str">
        <f t="shared" si="5"/>
        <v/>
      </c>
      <c r="N65" s="26" t="str">
        <f t="shared" si="6"/>
        <v/>
      </c>
      <c r="O65" s="26" t="str">
        <f t="shared" si="7"/>
        <v/>
      </c>
    </row>
    <row r="66" spans="2:15" ht="12.5" x14ac:dyDescent="0.25">
      <c r="B66" s="64"/>
      <c r="C66" s="24" t="str">
        <f t="shared" si="0"/>
        <v>顧客</v>
      </c>
      <c r="D66" s="24">
        <f t="shared" si="1"/>
        <v>0</v>
      </c>
      <c r="E66" s="20"/>
      <c r="G66" s="45"/>
      <c r="J66" s="26" t="str">
        <f t="shared" si="2"/>
        <v/>
      </c>
      <c r="K66" s="26" t="str">
        <f t="shared" si="3"/>
        <v/>
      </c>
      <c r="L66" s="26" t="str">
        <f t="shared" si="4"/>
        <v/>
      </c>
      <c r="M66" s="26" t="str">
        <f t="shared" si="5"/>
        <v/>
      </c>
      <c r="N66" s="26" t="str">
        <f t="shared" si="6"/>
        <v/>
      </c>
      <c r="O66" s="26" t="str">
        <f t="shared" si="7"/>
        <v/>
      </c>
    </row>
    <row r="67" spans="2:15" ht="12.5" x14ac:dyDescent="0.25">
      <c r="B67" s="64"/>
      <c r="C67" s="24" t="str">
        <f t="shared" si="0"/>
        <v>ジョブローテーション</v>
      </c>
      <c r="D67" s="24">
        <f t="shared" si="1"/>
        <v>0</v>
      </c>
      <c r="E67" s="20"/>
      <c r="G67" s="45"/>
      <c r="J67" s="26" t="str">
        <f t="shared" si="2"/>
        <v/>
      </c>
      <c r="K67" s="26" t="str">
        <f t="shared" si="3"/>
        <v/>
      </c>
      <c r="L67" s="26" t="str">
        <f t="shared" si="4"/>
        <v/>
      </c>
      <c r="M67" s="26" t="str">
        <f t="shared" si="5"/>
        <v/>
      </c>
      <c r="N67" s="26" t="str">
        <f t="shared" si="6"/>
        <v/>
      </c>
      <c r="O67" s="26" t="str">
        <f t="shared" si="7"/>
        <v/>
      </c>
    </row>
    <row r="68" spans="2:15" ht="12.5" x14ac:dyDescent="0.25">
      <c r="B68" s="64"/>
      <c r="C68" s="24" t="str">
        <f t="shared" si="0"/>
        <v>評価方法</v>
      </c>
      <c r="D68" s="24">
        <f t="shared" si="1"/>
        <v>0</v>
      </c>
      <c r="E68" s="20"/>
      <c r="G68" s="45"/>
      <c r="J68" s="26" t="str">
        <f t="shared" si="2"/>
        <v/>
      </c>
      <c r="K68" s="26" t="str">
        <f t="shared" si="3"/>
        <v/>
      </c>
      <c r="L68" s="26" t="str">
        <f t="shared" si="4"/>
        <v/>
      </c>
      <c r="M68" s="26" t="str">
        <f t="shared" si="5"/>
        <v/>
      </c>
      <c r="N68" s="26" t="str">
        <f t="shared" si="6"/>
        <v/>
      </c>
      <c r="O68" s="26" t="str">
        <f t="shared" si="7"/>
        <v/>
      </c>
    </row>
    <row r="69" spans="2:15" ht="12.5" x14ac:dyDescent="0.25">
      <c r="B69" s="64"/>
      <c r="C69" s="24" t="str">
        <f t="shared" si="0"/>
        <v>勤務時間</v>
      </c>
      <c r="D69" s="24">
        <f t="shared" si="1"/>
        <v>0</v>
      </c>
      <c r="E69" s="20" t="s">
        <v>369</v>
      </c>
      <c r="G69" s="45"/>
      <c r="J69" s="26" t="str">
        <f t="shared" si="2"/>
        <v>勤務時間</v>
      </c>
      <c r="K69" s="26">
        <f t="shared" si="3"/>
        <v>0</v>
      </c>
      <c r="L69" s="26" t="str">
        <f t="shared" si="4"/>
        <v/>
      </c>
      <c r="M69" s="26" t="str">
        <f t="shared" si="5"/>
        <v/>
      </c>
      <c r="N69" s="26" t="str">
        <f t="shared" si="6"/>
        <v/>
      </c>
      <c r="O69" s="26" t="str">
        <f t="shared" si="7"/>
        <v/>
      </c>
    </row>
    <row r="70" spans="2:15" ht="12.5" x14ac:dyDescent="0.25">
      <c r="B70" s="64"/>
      <c r="C70" s="24" t="str">
        <f t="shared" si="0"/>
        <v>仕事内容</v>
      </c>
      <c r="D70" s="24">
        <f t="shared" si="1"/>
        <v>0</v>
      </c>
      <c r="E70" s="20"/>
      <c r="G70" s="45"/>
      <c r="J70" s="26" t="str">
        <f t="shared" si="2"/>
        <v/>
      </c>
      <c r="K70" s="26" t="str">
        <f t="shared" si="3"/>
        <v/>
      </c>
      <c r="L70" s="26" t="str">
        <f t="shared" si="4"/>
        <v/>
      </c>
      <c r="M70" s="26" t="str">
        <f t="shared" si="5"/>
        <v/>
      </c>
      <c r="N70" s="26" t="str">
        <f t="shared" si="6"/>
        <v/>
      </c>
      <c r="O70" s="26" t="str">
        <f t="shared" si="7"/>
        <v/>
      </c>
    </row>
    <row r="71" spans="2:15" ht="12.5" x14ac:dyDescent="0.25">
      <c r="B71" s="64"/>
      <c r="C71" s="24" t="str">
        <f t="shared" si="0"/>
        <v>人の入れ替わり</v>
      </c>
      <c r="D71" s="24">
        <f t="shared" si="1"/>
        <v>0</v>
      </c>
      <c r="E71" s="20"/>
      <c r="G71" s="45"/>
      <c r="J71" s="26" t="str">
        <f t="shared" si="2"/>
        <v/>
      </c>
      <c r="K71" s="26" t="str">
        <f t="shared" si="3"/>
        <v/>
      </c>
      <c r="L71" s="26" t="str">
        <f t="shared" si="4"/>
        <v/>
      </c>
      <c r="M71" s="26" t="str">
        <f t="shared" si="5"/>
        <v/>
      </c>
      <c r="N71" s="26" t="str">
        <f t="shared" si="6"/>
        <v/>
      </c>
      <c r="O71" s="26" t="str">
        <f t="shared" si="7"/>
        <v/>
      </c>
    </row>
    <row r="72" spans="2:15" ht="12.5" x14ac:dyDescent="0.25">
      <c r="B72" s="64"/>
      <c r="C72" s="24" t="str">
        <f t="shared" si="0"/>
        <v>同期の人数</v>
      </c>
      <c r="D72" s="24">
        <f t="shared" si="1"/>
        <v>0</v>
      </c>
      <c r="E72" s="20"/>
      <c r="G72" s="45"/>
      <c r="J72" s="26" t="str">
        <f t="shared" si="2"/>
        <v/>
      </c>
      <c r="K72" s="26" t="str">
        <f t="shared" si="3"/>
        <v/>
      </c>
      <c r="L72" s="26" t="str">
        <f t="shared" si="4"/>
        <v/>
      </c>
      <c r="M72" s="26" t="str">
        <f t="shared" si="5"/>
        <v/>
      </c>
      <c r="N72" s="26" t="str">
        <f t="shared" si="6"/>
        <v/>
      </c>
      <c r="O72" s="26" t="str">
        <f t="shared" si="7"/>
        <v/>
      </c>
    </row>
    <row r="73" spans="2:15" ht="12.5" x14ac:dyDescent="0.25">
      <c r="B73" s="64"/>
      <c r="C73" s="24" t="str">
        <f t="shared" si="0"/>
        <v>海外勤務</v>
      </c>
      <c r="D73" s="24">
        <f t="shared" si="1"/>
        <v>0</v>
      </c>
      <c r="E73" s="20"/>
      <c r="G73" s="45"/>
      <c r="J73" s="26" t="str">
        <f t="shared" si="2"/>
        <v/>
      </c>
      <c r="K73" s="26" t="str">
        <f t="shared" si="3"/>
        <v/>
      </c>
      <c r="L73" s="26" t="str">
        <f t="shared" si="4"/>
        <v/>
      </c>
      <c r="M73" s="26" t="str">
        <f t="shared" si="5"/>
        <v/>
      </c>
      <c r="N73" s="26" t="str">
        <f t="shared" si="6"/>
        <v/>
      </c>
      <c r="O73" s="26" t="str">
        <f t="shared" si="7"/>
        <v/>
      </c>
    </row>
    <row r="74" spans="2:15" ht="12.5" x14ac:dyDescent="0.25">
      <c r="B74" s="64"/>
      <c r="C74" s="24" t="str">
        <f t="shared" si="0"/>
        <v>会社の成長性</v>
      </c>
      <c r="D74" s="24">
        <f t="shared" si="1"/>
        <v>0</v>
      </c>
      <c r="E74" s="20"/>
      <c r="G74" s="45"/>
      <c r="J74" s="26" t="str">
        <f t="shared" si="2"/>
        <v/>
      </c>
      <c r="K74" s="26" t="str">
        <f t="shared" si="3"/>
        <v/>
      </c>
      <c r="L74" s="26" t="str">
        <f t="shared" si="4"/>
        <v/>
      </c>
      <c r="M74" s="26" t="str">
        <f t="shared" si="5"/>
        <v/>
      </c>
      <c r="N74" s="26" t="str">
        <f t="shared" si="6"/>
        <v/>
      </c>
      <c r="O74" s="26" t="str">
        <f t="shared" si="7"/>
        <v/>
      </c>
    </row>
    <row r="75" spans="2:15" ht="12.5" x14ac:dyDescent="0.25">
      <c r="B75" s="64"/>
      <c r="C75" s="24" t="str">
        <f t="shared" si="0"/>
        <v>社会への影響</v>
      </c>
      <c r="D75" s="24">
        <f t="shared" si="1"/>
        <v>0</v>
      </c>
      <c r="E75" s="20"/>
      <c r="G75" s="45"/>
      <c r="J75" s="26" t="str">
        <f t="shared" si="2"/>
        <v/>
      </c>
      <c r="K75" s="26" t="str">
        <f t="shared" si="3"/>
        <v/>
      </c>
      <c r="L75" s="26" t="str">
        <f t="shared" si="4"/>
        <v/>
      </c>
      <c r="M75" s="26" t="str">
        <f t="shared" si="5"/>
        <v/>
      </c>
      <c r="N75" s="26" t="str">
        <f t="shared" si="6"/>
        <v/>
      </c>
      <c r="O75" s="26" t="str">
        <f t="shared" si="7"/>
        <v/>
      </c>
    </row>
    <row r="76" spans="2:15" ht="12.5" x14ac:dyDescent="0.25">
      <c r="B76" s="64"/>
      <c r="C76" s="24" t="str">
        <f t="shared" si="0"/>
        <v>オンとオフ</v>
      </c>
      <c r="D76" s="24">
        <f t="shared" si="1"/>
        <v>0</v>
      </c>
      <c r="E76" s="20"/>
      <c r="G76" s="45"/>
      <c r="J76" s="26" t="str">
        <f t="shared" si="2"/>
        <v/>
      </c>
      <c r="K76" s="26" t="str">
        <f t="shared" si="3"/>
        <v/>
      </c>
      <c r="L76" s="26" t="str">
        <f t="shared" si="4"/>
        <v/>
      </c>
      <c r="M76" s="26" t="str">
        <f t="shared" si="5"/>
        <v/>
      </c>
      <c r="N76" s="26" t="str">
        <f t="shared" si="6"/>
        <v/>
      </c>
      <c r="O76" s="26" t="str">
        <f t="shared" si="7"/>
        <v/>
      </c>
    </row>
    <row r="77" spans="2:15" ht="12.5" x14ac:dyDescent="0.25">
      <c r="B77" s="64"/>
      <c r="C77" s="24" t="str">
        <f t="shared" si="0"/>
        <v>働きたい人</v>
      </c>
      <c r="D77" s="24">
        <f t="shared" si="1"/>
        <v>0</v>
      </c>
      <c r="E77" s="20"/>
      <c r="G77" s="45"/>
      <c r="J77" s="26" t="str">
        <f t="shared" si="2"/>
        <v/>
      </c>
      <c r="K77" s="26" t="str">
        <f t="shared" si="3"/>
        <v/>
      </c>
      <c r="L77" s="26" t="str">
        <f t="shared" si="4"/>
        <v/>
      </c>
      <c r="M77" s="26" t="str">
        <f t="shared" si="5"/>
        <v/>
      </c>
      <c r="N77" s="26" t="str">
        <f t="shared" si="6"/>
        <v/>
      </c>
      <c r="O77" s="26" t="str">
        <f t="shared" si="7"/>
        <v/>
      </c>
    </row>
    <row r="79" spans="2:15" ht="15.5" x14ac:dyDescent="0.35">
      <c r="B79" s="19" t="s">
        <v>659</v>
      </c>
    </row>
    <row r="80" spans="2:15" ht="12.5" x14ac:dyDescent="0.25">
      <c r="B80" s="10" t="s">
        <v>4</v>
      </c>
      <c r="C80" s="10" t="s">
        <v>2</v>
      </c>
      <c r="D80" s="10" t="s">
        <v>618</v>
      </c>
      <c r="E80" s="10" t="s">
        <v>162</v>
      </c>
    </row>
    <row r="81" spans="2:14" ht="12.5" x14ac:dyDescent="0.25">
      <c r="B81" s="89" t="s">
        <v>660</v>
      </c>
      <c r="C81" s="26" t="str">
        <f t="shared" ref="C81:C115" si="8">IFERROR(INDEX(J:J,SMALL(IF($J$44:$J$77&lt;&gt;"",ROW($J$44:$J$77)),ROW()-80)),"")</f>
        <v/>
      </c>
      <c r="D81" s="26" t="str">
        <f t="shared" ref="D81:D115" si="9">IFERROR(INDEX(K:K,SMALL(IF($K$44:$K$77&lt;&gt;"",ROW($K$44:$K$77)),ROW()-82)),"")</f>
        <v/>
      </c>
      <c r="E81" s="24">
        <v>2</v>
      </c>
      <c r="F81" s="45"/>
      <c r="I81" s="26">
        <f t="shared" ref="I81:I115" si="10">E81</f>
        <v>2</v>
      </c>
      <c r="J81" s="26" t="str">
        <f t="shared" ref="J81:K81" si="11">C81</f>
        <v/>
      </c>
      <c r="K81" s="26" t="str">
        <f t="shared" si="11"/>
        <v/>
      </c>
      <c r="L81" s="24">
        <v>1</v>
      </c>
      <c r="M81" s="26" t="str">
        <f t="shared" ref="M81:M115" si="12">IFERROR(VLOOKUP(L81,$I$81:$K$115,2,FALSE),"")</f>
        <v/>
      </c>
      <c r="N81" s="26" t="str">
        <f t="shared" ref="N81:N115" si="13">IFERROR(VLOOKUP(L81,$I$81:$K$115,3,FALSE),"")</f>
        <v/>
      </c>
    </row>
    <row r="82" spans="2:14" ht="12.5" x14ac:dyDescent="0.25">
      <c r="B82" s="85"/>
      <c r="C82" s="26" t="str">
        <f t="shared" si="8"/>
        <v/>
      </c>
      <c r="D82" s="26" t="str">
        <f t="shared" si="9"/>
        <v/>
      </c>
      <c r="E82" s="24">
        <v>1</v>
      </c>
      <c r="F82" s="45"/>
      <c r="I82" s="26">
        <f t="shared" si="10"/>
        <v>1</v>
      </c>
      <c r="J82" s="26" t="str">
        <f t="shared" ref="J82:K82" si="14">C82</f>
        <v/>
      </c>
      <c r="K82" s="26" t="str">
        <f t="shared" si="14"/>
        <v/>
      </c>
      <c r="L82" s="24">
        <v>2</v>
      </c>
      <c r="M82" s="26" t="str">
        <f t="shared" si="12"/>
        <v/>
      </c>
      <c r="N82" s="26" t="str">
        <f t="shared" si="13"/>
        <v/>
      </c>
    </row>
    <row r="83" spans="2:14" ht="12.5" x14ac:dyDescent="0.25">
      <c r="B83" s="85"/>
      <c r="C83" s="26" t="str">
        <f t="shared" si="8"/>
        <v/>
      </c>
      <c r="D83" s="26" t="str">
        <f t="shared" si="9"/>
        <v/>
      </c>
      <c r="E83" s="24">
        <v>3</v>
      </c>
      <c r="F83" s="45"/>
      <c r="I83" s="26">
        <f t="shared" si="10"/>
        <v>3</v>
      </c>
      <c r="J83" s="26" t="str">
        <f t="shared" ref="J83:K83" si="15">C83</f>
        <v/>
      </c>
      <c r="K83" s="26" t="str">
        <f t="shared" si="15"/>
        <v/>
      </c>
      <c r="L83" s="24">
        <v>3</v>
      </c>
      <c r="M83" s="26" t="str">
        <f t="shared" si="12"/>
        <v/>
      </c>
      <c r="N83" s="26" t="str">
        <f t="shared" si="13"/>
        <v/>
      </c>
    </row>
    <row r="84" spans="2:14" ht="12.5" x14ac:dyDescent="0.25">
      <c r="B84" s="85"/>
      <c r="C84" s="26" t="str">
        <f t="shared" si="8"/>
        <v/>
      </c>
      <c r="D84" s="26" t="str">
        <f t="shared" si="9"/>
        <v/>
      </c>
      <c r="E84" s="24">
        <v>4</v>
      </c>
      <c r="F84" s="45"/>
      <c r="I84" s="26">
        <f t="shared" si="10"/>
        <v>4</v>
      </c>
      <c r="J84" s="26" t="str">
        <f t="shared" ref="J84:K84" si="16">C84</f>
        <v/>
      </c>
      <c r="K84" s="26" t="str">
        <f t="shared" si="16"/>
        <v/>
      </c>
      <c r="L84" s="24">
        <v>4</v>
      </c>
      <c r="M84" s="26" t="str">
        <f t="shared" si="12"/>
        <v/>
      </c>
      <c r="N84" s="26" t="str">
        <f t="shared" si="13"/>
        <v/>
      </c>
    </row>
    <row r="85" spans="2:14" ht="12.5" x14ac:dyDescent="0.25">
      <c r="B85" s="85"/>
      <c r="C85" s="26" t="str">
        <f t="shared" si="8"/>
        <v/>
      </c>
      <c r="D85" s="26" t="str">
        <f t="shared" si="9"/>
        <v/>
      </c>
      <c r="E85" s="24">
        <v>5</v>
      </c>
      <c r="F85" s="45"/>
      <c r="I85" s="26">
        <f t="shared" si="10"/>
        <v>5</v>
      </c>
      <c r="J85" s="26" t="str">
        <f t="shared" ref="J85:K85" si="17">C85</f>
        <v/>
      </c>
      <c r="K85" s="26" t="str">
        <f t="shared" si="17"/>
        <v/>
      </c>
      <c r="L85" s="24">
        <v>5</v>
      </c>
      <c r="M85" s="26" t="str">
        <f t="shared" si="12"/>
        <v/>
      </c>
      <c r="N85" s="26" t="str">
        <f t="shared" si="13"/>
        <v/>
      </c>
    </row>
    <row r="86" spans="2:14" ht="12.5" x14ac:dyDescent="0.25">
      <c r="B86" s="85"/>
      <c r="C86" s="26" t="str">
        <f t="shared" si="8"/>
        <v/>
      </c>
      <c r="D86" s="26" t="str">
        <f t="shared" si="9"/>
        <v/>
      </c>
      <c r="F86" s="45"/>
      <c r="I86" s="26">
        <f t="shared" si="10"/>
        <v>0</v>
      </c>
      <c r="J86" s="26" t="str">
        <f t="shared" ref="J86:K86" si="18">C86</f>
        <v/>
      </c>
      <c r="K86" s="26" t="str">
        <f t="shared" si="18"/>
        <v/>
      </c>
      <c r="L86" s="24">
        <v>6</v>
      </c>
      <c r="M86" s="26" t="str">
        <f t="shared" si="12"/>
        <v/>
      </c>
      <c r="N86" s="26" t="str">
        <f t="shared" si="13"/>
        <v/>
      </c>
    </row>
    <row r="87" spans="2:14" ht="12.5" x14ac:dyDescent="0.25">
      <c r="B87" s="85"/>
      <c r="C87" s="26" t="str">
        <f t="shared" si="8"/>
        <v/>
      </c>
      <c r="D87" s="26" t="str">
        <f t="shared" si="9"/>
        <v/>
      </c>
      <c r="F87" s="45"/>
      <c r="I87" s="26">
        <f t="shared" si="10"/>
        <v>0</v>
      </c>
      <c r="J87" s="26" t="str">
        <f t="shared" ref="J87:K87" si="19">C87</f>
        <v/>
      </c>
      <c r="K87" s="26" t="str">
        <f t="shared" si="19"/>
        <v/>
      </c>
      <c r="L87" s="24">
        <v>7</v>
      </c>
      <c r="M87" s="26" t="str">
        <f t="shared" si="12"/>
        <v/>
      </c>
      <c r="N87" s="26" t="str">
        <f t="shared" si="13"/>
        <v/>
      </c>
    </row>
    <row r="88" spans="2:14" ht="12.5" x14ac:dyDescent="0.25">
      <c r="B88" s="85"/>
      <c r="C88" s="26" t="str">
        <f t="shared" si="8"/>
        <v/>
      </c>
      <c r="D88" s="26" t="str">
        <f t="shared" si="9"/>
        <v/>
      </c>
      <c r="F88" s="45"/>
      <c r="I88" s="26">
        <f t="shared" si="10"/>
        <v>0</v>
      </c>
      <c r="J88" s="26" t="str">
        <f t="shared" ref="J88:K88" si="20">C88</f>
        <v/>
      </c>
      <c r="K88" s="26" t="str">
        <f t="shared" si="20"/>
        <v/>
      </c>
      <c r="L88" s="24">
        <v>8</v>
      </c>
      <c r="M88" s="26" t="str">
        <f t="shared" si="12"/>
        <v/>
      </c>
      <c r="N88" s="26" t="str">
        <f t="shared" si="13"/>
        <v/>
      </c>
    </row>
    <row r="89" spans="2:14" ht="12.5" x14ac:dyDescent="0.25">
      <c r="B89" s="85"/>
      <c r="C89" s="26" t="str">
        <f t="shared" si="8"/>
        <v/>
      </c>
      <c r="D89" s="26" t="str">
        <f t="shared" si="9"/>
        <v/>
      </c>
      <c r="F89" s="45"/>
      <c r="I89" s="26">
        <f t="shared" si="10"/>
        <v>0</v>
      </c>
      <c r="J89" s="26" t="str">
        <f t="shared" ref="J89:K89" si="21">C89</f>
        <v/>
      </c>
      <c r="K89" s="26" t="str">
        <f t="shared" si="21"/>
        <v/>
      </c>
      <c r="L89" s="24">
        <v>9</v>
      </c>
      <c r="M89" s="26" t="str">
        <f t="shared" si="12"/>
        <v/>
      </c>
      <c r="N89" s="26" t="str">
        <f t="shared" si="13"/>
        <v/>
      </c>
    </row>
    <row r="90" spans="2:14" ht="12.5" x14ac:dyDescent="0.25">
      <c r="B90" s="85"/>
      <c r="C90" s="26" t="str">
        <f t="shared" si="8"/>
        <v/>
      </c>
      <c r="D90" s="26" t="str">
        <f t="shared" si="9"/>
        <v/>
      </c>
      <c r="F90" s="45"/>
      <c r="I90" s="26">
        <f t="shared" si="10"/>
        <v>0</v>
      </c>
      <c r="J90" s="26" t="str">
        <f t="shared" ref="J90:K90" si="22">C90</f>
        <v/>
      </c>
      <c r="K90" s="26" t="str">
        <f t="shared" si="22"/>
        <v/>
      </c>
      <c r="L90" s="24">
        <v>10</v>
      </c>
      <c r="M90" s="26" t="str">
        <f t="shared" si="12"/>
        <v/>
      </c>
      <c r="N90" s="26" t="str">
        <f t="shared" si="13"/>
        <v/>
      </c>
    </row>
    <row r="91" spans="2:14" ht="12.5" x14ac:dyDescent="0.25">
      <c r="B91" s="85"/>
      <c r="C91" s="26" t="str">
        <f t="shared" si="8"/>
        <v/>
      </c>
      <c r="D91" s="26" t="str">
        <f t="shared" si="9"/>
        <v/>
      </c>
      <c r="F91" s="45"/>
      <c r="I91" s="26">
        <f t="shared" si="10"/>
        <v>0</v>
      </c>
      <c r="J91" s="26" t="str">
        <f t="shared" ref="J91:K91" si="23">C91</f>
        <v/>
      </c>
      <c r="K91" s="26" t="str">
        <f t="shared" si="23"/>
        <v/>
      </c>
      <c r="L91" s="24">
        <v>11</v>
      </c>
      <c r="M91" s="26" t="str">
        <f t="shared" si="12"/>
        <v/>
      </c>
      <c r="N91" s="26" t="str">
        <f t="shared" si="13"/>
        <v/>
      </c>
    </row>
    <row r="92" spans="2:14" ht="12.5" x14ac:dyDescent="0.25">
      <c r="B92" s="85"/>
      <c r="C92" s="26" t="str">
        <f t="shared" si="8"/>
        <v/>
      </c>
      <c r="D92" s="26" t="str">
        <f t="shared" si="9"/>
        <v/>
      </c>
      <c r="F92" s="45"/>
      <c r="I92" s="26">
        <f t="shared" si="10"/>
        <v>0</v>
      </c>
      <c r="J92" s="26" t="str">
        <f t="shared" ref="J92:K92" si="24">C92</f>
        <v/>
      </c>
      <c r="K92" s="26" t="str">
        <f t="shared" si="24"/>
        <v/>
      </c>
      <c r="L92" s="24">
        <v>12</v>
      </c>
      <c r="M92" s="26" t="str">
        <f t="shared" si="12"/>
        <v/>
      </c>
      <c r="N92" s="26" t="str">
        <f t="shared" si="13"/>
        <v/>
      </c>
    </row>
    <row r="93" spans="2:14" ht="12.5" x14ac:dyDescent="0.25">
      <c r="B93" s="85"/>
      <c r="C93" s="26" t="str">
        <f t="shared" si="8"/>
        <v/>
      </c>
      <c r="D93" s="26" t="str">
        <f t="shared" si="9"/>
        <v/>
      </c>
      <c r="F93" s="45"/>
      <c r="I93" s="26">
        <f t="shared" si="10"/>
        <v>0</v>
      </c>
      <c r="J93" s="26" t="str">
        <f t="shared" ref="J93:K93" si="25">C93</f>
        <v/>
      </c>
      <c r="K93" s="26" t="str">
        <f t="shared" si="25"/>
        <v/>
      </c>
      <c r="L93" s="24">
        <v>13</v>
      </c>
      <c r="M93" s="26" t="str">
        <f t="shared" si="12"/>
        <v/>
      </c>
      <c r="N93" s="26" t="str">
        <f t="shared" si="13"/>
        <v/>
      </c>
    </row>
    <row r="94" spans="2:14" ht="12.5" x14ac:dyDescent="0.25">
      <c r="B94" s="85"/>
      <c r="C94" s="26" t="str">
        <f t="shared" si="8"/>
        <v/>
      </c>
      <c r="D94" s="26" t="str">
        <f t="shared" si="9"/>
        <v/>
      </c>
      <c r="F94" s="45"/>
      <c r="I94" s="26">
        <f t="shared" si="10"/>
        <v>0</v>
      </c>
      <c r="J94" s="26" t="str">
        <f t="shared" ref="J94:K94" si="26">C94</f>
        <v/>
      </c>
      <c r="K94" s="26" t="str">
        <f t="shared" si="26"/>
        <v/>
      </c>
      <c r="L94" s="24">
        <v>14</v>
      </c>
      <c r="M94" s="26" t="str">
        <f t="shared" si="12"/>
        <v/>
      </c>
      <c r="N94" s="26" t="str">
        <f t="shared" si="13"/>
        <v/>
      </c>
    </row>
    <row r="95" spans="2:14" ht="12.5" x14ac:dyDescent="0.25">
      <c r="B95" s="85"/>
      <c r="C95" s="26" t="str">
        <f t="shared" si="8"/>
        <v/>
      </c>
      <c r="D95" s="26" t="str">
        <f t="shared" si="9"/>
        <v/>
      </c>
      <c r="F95" s="45"/>
      <c r="I95" s="26">
        <f t="shared" si="10"/>
        <v>0</v>
      </c>
      <c r="J95" s="26" t="str">
        <f t="shared" ref="J95:K95" si="27">C95</f>
        <v/>
      </c>
      <c r="K95" s="26" t="str">
        <f t="shared" si="27"/>
        <v/>
      </c>
      <c r="L95" s="24">
        <v>15</v>
      </c>
      <c r="M95" s="26" t="str">
        <f t="shared" si="12"/>
        <v/>
      </c>
      <c r="N95" s="26" t="str">
        <f t="shared" si="13"/>
        <v/>
      </c>
    </row>
    <row r="96" spans="2:14" ht="12.5" x14ac:dyDescent="0.25">
      <c r="B96" s="85"/>
      <c r="C96" s="26" t="str">
        <f t="shared" si="8"/>
        <v/>
      </c>
      <c r="D96" s="26" t="str">
        <f t="shared" si="9"/>
        <v/>
      </c>
      <c r="F96" s="45"/>
      <c r="I96" s="26">
        <f t="shared" si="10"/>
        <v>0</v>
      </c>
      <c r="J96" s="26" t="str">
        <f t="shared" ref="J96:K96" si="28">C96</f>
        <v/>
      </c>
      <c r="K96" s="26" t="str">
        <f t="shared" si="28"/>
        <v/>
      </c>
      <c r="L96" s="24">
        <v>16</v>
      </c>
      <c r="M96" s="26" t="str">
        <f t="shared" si="12"/>
        <v/>
      </c>
      <c r="N96" s="26" t="str">
        <f t="shared" si="13"/>
        <v/>
      </c>
    </row>
    <row r="97" spans="2:14" ht="12.5" x14ac:dyDescent="0.25">
      <c r="B97" s="85"/>
      <c r="C97" s="26" t="str">
        <f t="shared" si="8"/>
        <v/>
      </c>
      <c r="D97" s="26" t="str">
        <f t="shared" si="9"/>
        <v/>
      </c>
      <c r="F97" s="45"/>
      <c r="I97" s="26">
        <f t="shared" si="10"/>
        <v>0</v>
      </c>
      <c r="J97" s="26" t="str">
        <f t="shared" ref="J97:K97" si="29">C97</f>
        <v/>
      </c>
      <c r="K97" s="26" t="str">
        <f t="shared" si="29"/>
        <v/>
      </c>
      <c r="L97" s="24">
        <v>17</v>
      </c>
      <c r="M97" s="26" t="str">
        <f t="shared" si="12"/>
        <v/>
      </c>
      <c r="N97" s="26" t="str">
        <f t="shared" si="13"/>
        <v/>
      </c>
    </row>
    <row r="98" spans="2:14" ht="12.5" x14ac:dyDescent="0.25">
      <c r="B98" s="85"/>
      <c r="C98" s="26" t="str">
        <f t="shared" si="8"/>
        <v/>
      </c>
      <c r="D98" s="26" t="str">
        <f t="shared" si="9"/>
        <v/>
      </c>
      <c r="F98" s="45"/>
      <c r="I98" s="26">
        <f t="shared" si="10"/>
        <v>0</v>
      </c>
      <c r="J98" s="26" t="str">
        <f t="shared" ref="J98:K98" si="30">C98</f>
        <v/>
      </c>
      <c r="K98" s="26" t="str">
        <f t="shared" si="30"/>
        <v/>
      </c>
      <c r="L98" s="24">
        <v>18</v>
      </c>
      <c r="M98" s="26" t="str">
        <f t="shared" si="12"/>
        <v/>
      </c>
      <c r="N98" s="26" t="str">
        <f t="shared" si="13"/>
        <v/>
      </c>
    </row>
    <row r="99" spans="2:14" ht="12.5" x14ac:dyDescent="0.25">
      <c r="B99" s="85"/>
      <c r="C99" s="26" t="str">
        <f t="shared" si="8"/>
        <v/>
      </c>
      <c r="D99" s="26" t="str">
        <f t="shared" si="9"/>
        <v/>
      </c>
      <c r="F99" s="45"/>
      <c r="I99" s="26">
        <f t="shared" si="10"/>
        <v>0</v>
      </c>
      <c r="J99" s="26" t="str">
        <f t="shared" ref="J99:K99" si="31">C99</f>
        <v/>
      </c>
      <c r="K99" s="26" t="str">
        <f t="shared" si="31"/>
        <v/>
      </c>
      <c r="L99" s="24">
        <v>19</v>
      </c>
      <c r="M99" s="26" t="str">
        <f t="shared" si="12"/>
        <v/>
      </c>
      <c r="N99" s="26" t="str">
        <f t="shared" si="13"/>
        <v/>
      </c>
    </row>
    <row r="100" spans="2:14" ht="12.5" x14ac:dyDescent="0.25">
      <c r="B100" s="85"/>
      <c r="C100" s="26" t="str">
        <f t="shared" si="8"/>
        <v/>
      </c>
      <c r="D100" s="26" t="str">
        <f t="shared" si="9"/>
        <v/>
      </c>
      <c r="F100" s="45"/>
      <c r="I100" s="26">
        <f t="shared" si="10"/>
        <v>0</v>
      </c>
      <c r="J100" s="26" t="str">
        <f t="shared" ref="J100:K100" si="32">C100</f>
        <v/>
      </c>
      <c r="K100" s="26" t="str">
        <f t="shared" si="32"/>
        <v/>
      </c>
      <c r="L100" s="24">
        <v>20</v>
      </c>
      <c r="M100" s="26" t="str">
        <f t="shared" si="12"/>
        <v/>
      </c>
      <c r="N100" s="26" t="str">
        <f t="shared" si="13"/>
        <v/>
      </c>
    </row>
    <row r="101" spans="2:14" ht="12.5" x14ac:dyDescent="0.25">
      <c r="B101" s="85"/>
      <c r="C101" s="26" t="str">
        <f t="shared" si="8"/>
        <v/>
      </c>
      <c r="D101" s="26" t="str">
        <f t="shared" si="9"/>
        <v/>
      </c>
      <c r="F101" s="45"/>
      <c r="I101" s="26">
        <f t="shared" si="10"/>
        <v>0</v>
      </c>
      <c r="J101" s="26" t="str">
        <f t="shared" ref="J101:K101" si="33">C101</f>
        <v/>
      </c>
      <c r="K101" s="26" t="str">
        <f t="shared" si="33"/>
        <v/>
      </c>
      <c r="L101" s="24">
        <v>21</v>
      </c>
      <c r="M101" s="26" t="str">
        <f t="shared" si="12"/>
        <v/>
      </c>
      <c r="N101" s="26" t="str">
        <f t="shared" si="13"/>
        <v/>
      </c>
    </row>
    <row r="102" spans="2:14" ht="12.5" x14ac:dyDescent="0.25">
      <c r="B102" s="85"/>
      <c r="C102" s="26" t="str">
        <f t="shared" si="8"/>
        <v/>
      </c>
      <c r="D102" s="26" t="str">
        <f t="shared" si="9"/>
        <v/>
      </c>
      <c r="F102" s="45"/>
      <c r="I102" s="26">
        <f t="shared" si="10"/>
        <v>0</v>
      </c>
      <c r="J102" s="26" t="str">
        <f t="shared" ref="J102:K102" si="34">C102</f>
        <v/>
      </c>
      <c r="K102" s="26" t="str">
        <f t="shared" si="34"/>
        <v/>
      </c>
      <c r="L102" s="24">
        <v>22</v>
      </c>
      <c r="M102" s="26" t="str">
        <f t="shared" si="12"/>
        <v/>
      </c>
      <c r="N102" s="26" t="str">
        <f t="shared" si="13"/>
        <v/>
      </c>
    </row>
    <row r="103" spans="2:14" ht="12.5" x14ac:dyDescent="0.25">
      <c r="B103" s="85"/>
      <c r="C103" s="26" t="str">
        <f t="shared" si="8"/>
        <v/>
      </c>
      <c r="D103" s="26" t="str">
        <f t="shared" si="9"/>
        <v/>
      </c>
      <c r="F103" s="45"/>
      <c r="I103" s="26">
        <f t="shared" si="10"/>
        <v>0</v>
      </c>
      <c r="J103" s="26" t="str">
        <f t="shared" ref="J103:K103" si="35">C103</f>
        <v/>
      </c>
      <c r="K103" s="26" t="str">
        <f t="shared" si="35"/>
        <v/>
      </c>
      <c r="L103" s="24">
        <v>23</v>
      </c>
      <c r="M103" s="26" t="str">
        <f t="shared" si="12"/>
        <v/>
      </c>
      <c r="N103" s="26" t="str">
        <f t="shared" si="13"/>
        <v/>
      </c>
    </row>
    <row r="104" spans="2:14" ht="12.5" x14ac:dyDescent="0.25">
      <c r="B104" s="85"/>
      <c r="C104" s="26" t="str">
        <f t="shared" si="8"/>
        <v/>
      </c>
      <c r="D104" s="26" t="str">
        <f t="shared" si="9"/>
        <v/>
      </c>
      <c r="F104" s="45"/>
      <c r="I104" s="26">
        <f t="shared" si="10"/>
        <v>0</v>
      </c>
      <c r="J104" s="26" t="str">
        <f t="shared" ref="J104:K104" si="36">C104</f>
        <v/>
      </c>
      <c r="K104" s="26" t="str">
        <f t="shared" si="36"/>
        <v/>
      </c>
      <c r="L104" s="24">
        <v>24</v>
      </c>
      <c r="M104" s="26" t="str">
        <f t="shared" si="12"/>
        <v/>
      </c>
      <c r="N104" s="26" t="str">
        <f t="shared" si="13"/>
        <v/>
      </c>
    </row>
    <row r="105" spans="2:14" ht="12.5" x14ac:dyDescent="0.25">
      <c r="B105" s="85"/>
      <c r="C105" s="26" t="str">
        <f t="shared" si="8"/>
        <v/>
      </c>
      <c r="D105" s="26" t="str">
        <f t="shared" si="9"/>
        <v/>
      </c>
      <c r="F105" s="45"/>
      <c r="I105" s="26">
        <f t="shared" si="10"/>
        <v>0</v>
      </c>
      <c r="J105" s="26" t="str">
        <f t="shared" ref="J105:K105" si="37">C105</f>
        <v/>
      </c>
      <c r="K105" s="26" t="str">
        <f t="shared" si="37"/>
        <v/>
      </c>
      <c r="L105" s="24">
        <v>25</v>
      </c>
      <c r="M105" s="26" t="str">
        <f t="shared" si="12"/>
        <v/>
      </c>
      <c r="N105" s="26" t="str">
        <f t="shared" si="13"/>
        <v/>
      </c>
    </row>
    <row r="106" spans="2:14" ht="12.5" x14ac:dyDescent="0.25">
      <c r="B106" s="85"/>
      <c r="C106" s="26" t="str">
        <f t="shared" si="8"/>
        <v/>
      </c>
      <c r="D106" s="26" t="str">
        <f t="shared" si="9"/>
        <v/>
      </c>
      <c r="F106" s="45"/>
      <c r="I106" s="26">
        <f t="shared" si="10"/>
        <v>0</v>
      </c>
      <c r="J106" s="26" t="str">
        <f t="shared" ref="J106:K106" si="38">C106</f>
        <v/>
      </c>
      <c r="K106" s="26" t="str">
        <f t="shared" si="38"/>
        <v/>
      </c>
      <c r="L106" s="24">
        <v>26</v>
      </c>
      <c r="M106" s="26" t="str">
        <f t="shared" si="12"/>
        <v/>
      </c>
      <c r="N106" s="26" t="str">
        <f t="shared" si="13"/>
        <v/>
      </c>
    </row>
    <row r="107" spans="2:14" ht="12.5" x14ac:dyDescent="0.25">
      <c r="B107" s="85"/>
      <c r="C107" s="26" t="str">
        <f t="shared" si="8"/>
        <v/>
      </c>
      <c r="D107" s="26" t="str">
        <f t="shared" si="9"/>
        <v/>
      </c>
      <c r="F107" s="45"/>
      <c r="I107" s="26">
        <f t="shared" si="10"/>
        <v>0</v>
      </c>
      <c r="J107" s="26" t="str">
        <f t="shared" ref="J107:K107" si="39">C107</f>
        <v/>
      </c>
      <c r="K107" s="26" t="str">
        <f t="shared" si="39"/>
        <v/>
      </c>
      <c r="L107" s="24">
        <v>27</v>
      </c>
      <c r="M107" s="26" t="str">
        <f t="shared" si="12"/>
        <v/>
      </c>
      <c r="N107" s="26" t="str">
        <f t="shared" si="13"/>
        <v/>
      </c>
    </row>
    <row r="108" spans="2:14" ht="12.5" x14ac:dyDescent="0.25">
      <c r="B108" s="85"/>
      <c r="C108" s="26" t="str">
        <f t="shared" si="8"/>
        <v/>
      </c>
      <c r="D108" s="26" t="str">
        <f t="shared" si="9"/>
        <v/>
      </c>
      <c r="F108" s="45"/>
      <c r="I108" s="26">
        <f t="shared" si="10"/>
        <v>0</v>
      </c>
      <c r="J108" s="26" t="str">
        <f t="shared" ref="J108:K108" si="40">C108</f>
        <v/>
      </c>
      <c r="K108" s="26" t="str">
        <f t="shared" si="40"/>
        <v/>
      </c>
      <c r="L108" s="24">
        <v>28</v>
      </c>
      <c r="M108" s="26" t="str">
        <f t="shared" si="12"/>
        <v/>
      </c>
      <c r="N108" s="26" t="str">
        <f t="shared" si="13"/>
        <v/>
      </c>
    </row>
    <row r="109" spans="2:14" ht="12.5" x14ac:dyDescent="0.25">
      <c r="B109" s="85"/>
      <c r="C109" s="26" t="str">
        <f t="shared" si="8"/>
        <v/>
      </c>
      <c r="D109" s="26" t="str">
        <f t="shared" si="9"/>
        <v/>
      </c>
      <c r="F109" s="45"/>
      <c r="I109" s="26">
        <f t="shared" si="10"/>
        <v>0</v>
      </c>
      <c r="J109" s="26" t="str">
        <f t="shared" ref="J109:K109" si="41">C109</f>
        <v/>
      </c>
      <c r="K109" s="26" t="str">
        <f t="shared" si="41"/>
        <v/>
      </c>
      <c r="L109" s="24">
        <v>29</v>
      </c>
      <c r="M109" s="26" t="str">
        <f t="shared" si="12"/>
        <v/>
      </c>
      <c r="N109" s="26" t="str">
        <f t="shared" si="13"/>
        <v/>
      </c>
    </row>
    <row r="110" spans="2:14" ht="12.5" x14ac:dyDescent="0.25">
      <c r="B110" s="85"/>
      <c r="C110" s="26" t="str">
        <f t="shared" si="8"/>
        <v/>
      </c>
      <c r="D110" s="26" t="str">
        <f t="shared" si="9"/>
        <v/>
      </c>
      <c r="F110" s="45"/>
      <c r="I110" s="26">
        <f t="shared" si="10"/>
        <v>0</v>
      </c>
      <c r="J110" s="26" t="str">
        <f t="shared" ref="J110:K110" si="42">C110</f>
        <v/>
      </c>
      <c r="K110" s="26" t="str">
        <f t="shared" si="42"/>
        <v/>
      </c>
      <c r="L110" s="24">
        <v>30</v>
      </c>
      <c r="M110" s="26" t="str">
        <f t="shared" si="12"/>
        <v/>
      </c>
      <c r="N110" s="26" t="str">
        <f t="shared" si="13"/>
        <v/>
      </c>
    </row>
    <row r="111" spans="2:14" ht="12.5" x14ac:dyDescent="0.25">
      <c r="B111" s="85"/>
      <c r="C111" s="26" t="str">
        <f t="shared" si="8"/>
        <v/>
      </c>
      <c r="D111" s="26" t="str">
        <f t="shared" si="9"/>
        <v/>
      </c>
      <c r="F111" s="45"/>
      <c r="I111" s="26">
        <f t="shared" si="10"/>
        <v>0</v>
      </c>
      <c r="J111" s="26" t="str">
        <f t="shared" ref="J111:K111" si="43">C111</f>
        <v/>
      </c>
      <c r="K111" s="26" t="str">
        <f t="shared" si="43"/>
        <v/>
      </c>
      <c r="L111" s="24">
        <v>31</v>
      </c>
      <c r="M111" s="26" t="str">
        <f t="shared" si="12"/>
        <v/>
      </c>
      <c r="N111" s="26" t="str">
        <f t="shared" si="13"/>
        <v/>
      </c>
    </row>
    <row r="112" spans="2:14" ht="12.5" x14ac:dyDescent="0.25">
      <c r="B112" s="85"/>
      <c r="C112" s="26" t="str">
        <f t="shared" si="8"/>
        <v/>
      </c>
      <c r="D112" s="26" t="str">
        <f t="shared" si="9"/>
        <v/>
      </c>
      <c r="F112" s="45"/>
      <c r="I112" s="26">
        <f t="shared" si="10"/>
        <v>0</v>
      </c>
      <c r="J112" s="26" t="str">
        <f t="shared" ref="J112:K112" si="44">C112</f>
        <v/>
      </c>
      <c r="K112" s="26" t="str">
        <f t="shared" si="44"/>
        <v/>
      </c>
      <c r="L112" s="24">
        <v>32</v>
      </c>
      <c r="M112" s="26" t="str">
        <f t="shared" si="12"/>
        <v/>
      </c>
      <c r="N112" s="26" t="str">
        <f t="shared" si="13"/>
        <v/>
      </c>
    </row>
    <row r="113" spans="1:14" ht="12.5" x14ac:dyDescent="0.25">
      <c r="B113" s="85"/>
      <c r="C113" s="26" t="str">
        <f t="shared" si="8"/>
        <v/>
      </c>
      <c r="D113" s="26" t="str">
        <f t="shared" si="9"/>
        <v/>
      </c>
      <c r="F113" s="45"/>
      <c r="I113" s="26">
        <f t="shared" si="10"/>
        <v>0</v>
      </c>
      <c r="J113" s="26" t="str">
        <f t="shared" ref="J113:K113" si="45">C113</f>
        <v/>
      </c>
      <c r="K113" s="26" t="str">
        <f t="shared" si="45"/>
        <v/>
      </c>
      <c r="L113" s="24">
        <v>33</v>
      </c>
      <c r="M113" s="26" t="str">
        <f t="shared" si="12"/>
        <v/>
      </c>
      <c r="N113" s="26" t="str">
        <f t="shared" si="13"/>
        <v/>
      </c>
    </row>
    <row r="114" spans="1:14" ht="12.5" x14ac:dyDescent="0.25">
      <c r="B114" s="85"/>
      <c r="C114" s="26" t="str">
        <f t="shared" si="8"/>
        <v/>
      </c>
      <c r="D114" s="26" t="str">
        <f t="shared" si="9"/>
        <v/>
      </c>
      <c r="F114" s="45"/>
      <c r="I114" s="26">
        <f t="shared" si="10"/>
        <v>0</v>
      </c>
      <c r="J114" s="26" t="str">
        <f t="shared" ref="J114:K114" si="46">C114</f>
        <v/>
      </c>
      <c r="K114" s="26" t="str">
        <f t="shared" si="46"/>
        <v/>
      </c>
      <c r="L114" s="24">
        <v>34</v>
      </c>
      <c r="M114" s="26" t="str">
        <f t="shared" si="12"/>
        <v/>
      </c>
      <c r="N114" s="26" t="str">
        <f t="shared" si="13"/>
        <v/>
      </c>
    </row>
    <row r="115" spans="1:14" ht="12.5" x14ac:dyDescent="0.25">
      <c r="B115" s="85"/>
      <c r="C115" s="26" t="str">
        <f t="shared" si="8"/>
        <v/>
      </c>
      <c r="D115" s="26" t="str">
        <f t="shared" si="9"/>
        <v/>
      </c>
      <c r="F115" s="45"/>
      <c r="I115" s="26">
        <f t="shared" si="10"/>
        <v>0</v>
      </c>
      <c r="J115" s="26" t="str">
        <f t="shared" ref="J115:K115" si="47">C115</f>
        <v/>
      </c>
      <c r="K115" s="26" t="str">
        <f t="shared" si="47"/>
        <v/>
      </c>
      <c r="L115" s="24">
        <v>35</v>
      </c>
      <c r="M115" s="26" t="str">
        <f t="shared" si="12"/>
        <v/>
      </c>
      <c r="N115" s="26" t="str">
        <f t="shared" si="13"/>
        <v/>
      </c>
    </row>
    <row r="117" spans="1:14" ht="15.5" x14ac:dyDescent="0.35">
      <c r="A117" s="1" t="s">
        <v>661</v>
      </c>
    </row>
    <row r="119" spans="1:14" ht="15.5" x14ac:dyDescent="0.35">
      <c r="B119" s="19" t="s">
        <v>662</v>
      </c>
    </row>
    <row r="120" spans="1:14" ht="13" x14ac:dyDescent="0.3">
      <c r="B120" s="79"/>
      <c r="E120" s="80"/>
      <c r="G120" s="81"/>
    </row>
    <row r="121" spans="1:14" ht="15.5" x14ac:dyDescent="0.35">
      <c r="B121" s="82" t="s">
        <v>663</v>
      </c>
      <c r="C121" s="34"/>
      <c r="D121" s="34"/>
      <c r="E121" s="83" t="s">
        <v>664</v>
      </c>
      <c r="F121" s="34"/>
      <c r="G121" s="84" t="s">
        <v>658</v>
      </c>
      <c r="H121" s="34"/>
    </row>
    <row r="122" spans="1:14" ht="12.5" x14ac:dyDescent="0.25">
      <c r="B122" s="65" t="s">
        <v>665</v>
      </c>
      <c r="C122" s="65" t="s">
        <v>2</v>
      </c>
      <c r="D122" s="65" t="s">
        <v>618</v>
      </c>
      <c r="E122" s="10" t="s">
        <v>2</v>
      </c>
      <c r="F122" s="10" t="s">
        <v>618</v>
      </c>
      <c r="G122" s="11" t="s">
        <v>2</v>
      </c>
      <c r="H122" s="11" t="s">
        <v>618</v>
      </c>
    </row>
    <row r="123" spans="1:14" ht="12.5" x14ac:dyDescent="0.25">
      <c r="B123" s="14" t="str">
        <f t="shared" ref="B123:B156" si="48">IF(M81&lt;&gt;"",L81&amp;"位","")</f>
        <v/>
      </c>
      <c r="C123" s="14" t="str">
        <f t="shared" ref="C123:D123" si="49">M81</f>
        <v/>
      </c>
      <c r="D123" s="14" t="str">
        <f t="shared" si="49"/>
        <v/>
      </c>
      <c r="E123" s="41" t="str">
        <f t="shared" ref="E123:E156" si="50">IFERROR(INDEX(L:L,SMALL(IF($L$44:$L$77&lt;&gt;"",ROW($L$44:$L$77)),ROW()-122)),"")</f>
        <v/>
      </c>
      <c r="F123" s="41" t="str">
        <f t="shared" ref="F123:F156" si="51">IFERROR(INDEX(M:M,SMALL(IF($M$44:$M$77&lt;&gt;"",ROW($M$44:$M$77)),ROW()-124)),"")</f>
        <v/>
      </c>
      <c r="G123" s="32" t="str">
        <f t="shared" ref="G123:G156" si="52">IFERROR(INDEX(N:N,SMALL(IF($N$44:$N$77&lt;&gt;"",ROW($N$44:$N$77)),ROW()-122)),"")</f>
        <v/>
      </c>
      <c r="H123" s="32" t="str">
        <f t="shared" ref="H123:H156" si="53">IFERROR(INDEX(O:O,SMALL(IF($O$44:$O$77&lt;&gt;"",ROW($O$44:$O$77)),ROW()-124)),"")</f>
        <v/>
      </c>
    </row>
    <row r="124" spans="1:14" ht="12.5" x14ac:dyDescent="0.25">
      <c r="B124" s="14" t="str">
        <f t="shared" si="48"/>
        <v/>
      </c>
      <c r="C124" s="14" t="str">
        <f t="shared" ref="C124:D124" si="54">M82</f>
        <v/>
      </c>
      <c r="D124" s="14" t="str">
        <f t="shared" si="54"/>
        <v/>
      </c>
      <c r="E124" s="41" t="str">
        <f t="shared" si="50"/>
        <v/>
      </c>
      <c r="F124" s="41" t="str">
        <f t="shared" si="51"/>
        <v/>
      </c>
      <c r="G124" s="32" t="str">
        <f t="shared" si="52"/>
        <v/>
      </c>
      <c r="H124" s="32" t="str">
        <f t="shared" si="53"/>
        <v/>
      </c>
    </row>
    <row r="125" spans="1:14" ht="12.5" x14ac:dyDescent="0.25">
      <c r="B125" s="14" t="str">
        <f t="shared" si="48"/>
        <v/>
      </c>
      <c r="C125" s="14" t="str">
        <f t="shared" ref="C125:D125" si="55">M83</f>
        <v/>
      </c>
      <c r="D125" s="14" t="str">
        <f t="shared" si="55"/>
        <v/>
      </c>
      <c r="E125" s="41" t="str">
        <f t="shared" si="50"/>
        <v/>
      </c>
      <c r="F125" s="41" t="str">
        <f t="shared" si="51"/>
        <v/>
      </c>
      <c r="G125" s="32" t="str">
        <f t="shared" si="52"/>
        <v/>
      </c>
      <c r="H125" s="32" t="str">
        <f t="shared" si="53"/>
        <v/>
      </c>
    </row>
    <row r="126" spans="1:14" ht="12.5" x14ac:dyDescent="0.25">
      <c r="B126" s="14" t="str">
        <f t="shared" si="48"/>
        <v/>
      </c>
      <c r="C126" s="14" t="str">
        <f t="shared" ref="C126:D126" si="56">M84</f>
        <v/>
      </c>
      <c r="D126" s="14" t="str">
        <f t="shared" si="56"/>
        <v/>
      </c>
      <c r="E126" s="41" t="str">
        <f t="shared" si="50"/>
        <v/>
      </c>
      <c r="F126" s="41" t="str">
        <f t="shared" si="51"/>
        <v/>
      </c>
      <c r="G126" s="32" t="str">
        <f t="shared" si="52"/>
        <v/>
      </c>
      <c r="H126" s="32" t="str">
        <f t="shared" si="53"/>
        <v/>
      </c>
    </row>
    <row r="127" spans="1:14" ht="12.5" x14ac:dyDescent="0.25">
      <c r="B127" s="14" t="str">
        <f t="shared" si="48"/>
        <v/>
      </c>
      <c r="C127" s="14" t="str">
        <f t="shared" ref="C127:D127" si="57">M85</f>
        <v/>
      </c>
      <c r="D127" s="14" t="str">
        <f t="shared" si="57"/>
        <v/>
      </c>
      <c r="E127" s="41" t="str">
        <f t="shared" si="50"/>
        <v/>
      </c>
      <c r="F127" s="41" t="str">
        <f t="shared" si="51"/>
        <v/>
      </c>
      <c r="G127" s="32" t="str">
        <f t="shared" si="52"/>
        <v/>
      </c>
      <c r="H127" s="32" t="str">
        <f t="shared" si="53"/>
        <v/>
      </c>
    </row>
    <row r="128" spans="1:14" ht="12.5" x14ac:dyDescent="0.25">
      <c r="B128" s="14" t="str">
        <f t="shared" si="48"/>
        <v/>
      </c>
      <c r="C128" s="14" t="str">
        <f t="shared" ref="C128:D128" si="58">M86</f>
        <v/>
      </c>
      <c r="D128" s="14" t="str">
        <f t="shared" si="58"/>
        <v/>
      </c>
      <c r="E128" s="41" t="str">
        <f t="shared" si="50"/>
        <v/>
      </c>
      <c r="F128" s="41" t="str">
        <f t="shared" si="51"/>
        <v/>
      </c>
      <c r="G128" s="32" t="str">
        <f t="shared" si="52"/>
        <v/>
      </c>
      <c r="H128" s="32" t="str">
        <f t="shared" si="53"/>
        <v/>
      </c>
    </row>
    <row r="129" spans="2:8" ht="12.5" x14ac:dyDescent="0.25">
      <c r="B129" s="14" t="str">
        <f t="shared" si="48"/>
        <v/>
      </c>
      <c r="C129" s="14" t="str">
        <f t="shared" ref="C129:D129" si="59">M87</f>
        <v/>
      </c>
      <c r="D129" s="14" t="str">
        <f t="shared" si="59"/>
        <v/>
      </c>
      <c r="E129" s="41" t="str">
        <f t="shared" si="50"/>
        <v/>
      </c>
      <c r="F129" s="41" t="str">
        <f t="shared" si="51"/>
        <v/>
      </c>
      <c r="G129" s="32" t="str">
        <f t="shared" si="52"/>
        <v/>
      </c>
      <c r="H129" s="32" t="str">
        <f t="shared" si="53"/>
        <v/>
      </c>
    </row>
    <row r="130" spans="2:8" ht="12.5" x14ac:dyDescent="0.25">
      <c r="B130" s="14" t="str">
        <f t="shared" si="48"/>
        <v/>
      </c>
      <c r="C130" s="14" t="str">
        <f t="shared" ref="C130:D130" si="60">M88</f>
        <v/>
      </c>
      <c r="D130" s="14" t="str">
        <f t="shared" si="60"/>
        <v/>
      </c>
      <c r="E130" s="41" t="str">
        <f t="shared" si="50"/>
        <v/>
      </c>
      <c r="F130" s="41" t="str">
        <f t="shared" si="51"/>
        <v/>
      </c>
      <c r="G130" s="32" t="str">
        <f t="shared" si="52"/>
        <v/>
      </c>
      <c r="H130" s="32" t="str">
        <f t="shared" si="53"/>
        <v/>
      </c>
    </row>
    <row r="131" spans="2:8" ht="12.5" x14ac:dyDescent="0.25">
      <c r="B131" s="14" t="str">
        <f t="shared" si="48"/>
        <v/>
      </c>
      <c r="C131" s="14" t="str">
        <f t="shared" ref="C131:D131" si="61">M89</f>
        <v/>
      </c>
      <c r="D131" s="14" t="str">
        <f t="shared" si="61"/>
        <v/>
      </c>
      <c r="E131" s="41" t="str">
        <f t="shared" si="50"/>
        <v/>
      </c>
      <c r="F131" s="41" t="str">
        <f t="shared" si="51"/>
        <v/>
      </c>
      <c r="G131" s="32" t="str">
        <f t="shared" si="52"/>
        <v/>
      </c>
      <c r="H131" s="32" t="str">
        <f t="shared" si="53"/>
        <v/>
      </c>
    </row>
    <row r="132" spans="2:8" ht="12.5" x14ac:dyDescent="0.25">
      <c r="B132" s="14" t="str">
        <f t="shared" si="48"/>
        <v/>
      </c>
      <c r="C132" s="14" t="str">
        <f t="shared" ref="C132:D132" si="62">M90</f>
        <v/>
      </c>
      <c r="D132" s="14" t="str">
        <f t="shared" si="62"/>
        <v/>
      </c>
      <c r="E132" s="41" t="str">
        <f t="shared" si="50"/>
        <v/>
      </c>
      <c r="F132" s="41" t="str">
        <f t="shared" si="51"/>
        <v/>
      </c>
      <c r="G132" s="32" t="str">
        <f t="shared" si="52"/>
        <v/>
      </c>
      <c r="H132" s="32" t="str">
        <f t="shared" si="53"/>
        <v/>
      </c>
    </row>
    <row r="133" spans="2:8" ht="12.5" x14ac:dyDescent="0.25">
      <c r="B133" s="14" t="str">
        <f t="shared" si="48"/>
        <v/>
      </c>
      <c r="C133" s="14" t="str">
        <f t="shared" ref="C133:D133" si="63">M91</f>
        <v/>
      </c>
      <c r="D133" s="14" t="str">
        <f t="shared" si="63"/>
        <v/>
      </c>
      <c r="E133" s="41" t="str">
        <f t="shared" si="50"/>
        <v/>
      </c>
      <c r="F133" s="41" t="str">
        <f t="shared" si="51"/>
        <v/>
      </c>
      <c r="G133" s="32" t="str">
        <f t="shared" si="52"/>
        <v/>
      </c>
      <c r="H133" s="32" t="str">
        <f t="shared" si="53"/>
        <v/>
      </c>
    </row>
    <row r="134" spans="2:8" ht="12.5" x14ac:dyDescent="0.25">
      <c r="B134" s="14" t="str">
        <f t="shared" si="48"/>
        <v/>
      </c>
      <c r="C134" s="14" t="str">
        <f t="shared" ref="C134:D134" si="64">M92</f>
        <v/>
      </c>
      <c r="D134" s="14" t="str">
        <f t="shared" si="64"/>
        <v/>
      </c>
      <c r="E134" s="41" t="str">
        <f t="shared" si="50"/>
        <v/>
      </c>
      <c r="F134" s="41" t="str">
        <f t="shared" si="51"/>
        <v/>
      </c>
      <c r="G134" s="32" t="str">
        <f t="shared" si="52"/>
        <v/>
      </c>
      <c r="H134" s="32" t="str">
        <f t="shared" si="53"/>
        <v/>
      </c>
    </row>
    <row r="135" spans="2:8" ht="12.5" x14ac:dyDescent="0.25">
      <c r="B135" s="14" t="str">
        <f t="shared" si="48"/>
        <v/>
      </c>
      <c r="C135" s="14" t="str">
        <f t="shared" ref="C135:D135" si="65">M93</f>
        <v/>
      </c>
      <c r="D135" s="14" t="str">
        <f t="shared" si="65"/>
        <v/>
      </c>
      <c r="E135" s="41" t="str">
        <f t="shared" si="50"/>
        <v/>
      </c>
      <c r="F135" s="41" t="str">
        <f t="shared" si="51"/>
        <v/>
      </c>
      <c r="G135" s="32" t="str">
        <f t="shared" si="52"/>
        <v/>
      </c>
      <c r="H135" s="32" t="str">
        <f t="shared" si="53"/>
        <v/>
      </c>
    </row>
    <row r="136" spans="2:8" ht="12.5" x14ac:dyDescent="0.25">
      <c r="B136" s="14" t="str">
        <f t="shared" si="48"/>
        <v/>
      </c>
      <c r="C136" s="14" t="str">
        <f t="shared" ref="C136:D136" si="66">M94</f>
        <v/>
      </c>
      <c r="D136" s="14" t="str">
        <f t="shared" si="66"/>
        <v/>
      </c>
      <c r="E136" s="41" t="str">
        <f t="shared" si="50"/>
        <v/>
      </c>
      <c r="F136" s="41" t="str">
        <f t="shared" si="51"/>
        <v/>
      </c>
      <c r="G136" s="32" t="str">
        <f t="shared" si="52"/>
        <v/>
      </c>
      <c r="H136" s="32" t="str">
        <f t="shared" si="53"/>
        <v/>
      </c>
    </row>
    <row r="137" spans="2:8" ht="12.5" x14ac:dyDescent="0.25">
      <c r="B137" s="14" t="str">
        <f t="shared" si="48"/>
        <v/>
      </c>
      <c r="C137" s="14" t="str">
        <f t="shared" ref="C137:D137" si="67">M95</f>
        <v/>
      </c>
      <c r="D137" s="14" t="str">
        <f t="shared" si="67"/>
        <v/>
      </c>
      <c r="E137" s="41" t="str">
        <f t="shared" si="50"/>
        <v/>
      </c>
      <c r="F137" s="41" t="str">
        <f t="shared" si="51"/>
        <v/>
      </c>
      <c r="G137" s="32" t="str">
        <f t="shared" si="52"/>
        <v/>
      </c>
      <c r="H137" s="32" t="str">
        <f t="shared" si="53"/>
        <v/>
      </c>
    </row>
    <row r="138" spans="2:8" ht="12.5" x14ac:dyDescent="0.25">
      <c r="B138" s="14" t="str">
        <f t="shared" si="48"/>
        <v/>
      </c>
      <c r="C138" s="14" t="str">
        <f t="shared" ref="C138:D138" si="68">M96</f>
        <v/>
      </c>
      <c r="D138" s="14" t="str">
        <f t="shared" si="68"/>
        <v/>
      </c>
      <c r="E138" s="41" t="str">
        <f t="shared" si="50"/>
        <v/>
      </c>
      <c r="F138" s="41" t="str">
        <f t="shared" si="51"/>
        <v/>
      </c>
      <c r="G138" s="32" t="str">
        <f t="shared" si="52"/>
        <v/>
      </c>
      <c r="H138" s="32" t="str">
        <f t="shared" si="53"/>
        <v/>
      </c>
    </row>
    <row r="139" spans="2:8" ht="12.5" x14ac:dyDescent="0.25">
      <c r="B139" s="14" t="str">
        <f t="shared" si="48"/>
        <v/>
      </c>
      <c r="C139" s="14" t="str">
        <f t="shared" ref="C139:D139" si="69">M97</f>
        <v/>
      </c>
      <c r="D139" s="14" t="str">
        <f t="shared" si="69"/>
        <v/>
      </c>
      <c r="E139" s="41" t="str">
        <f t="shared" si="50"/>
        <v/>
      </c>
      <c r="F139" s="41" t="str">
        <f t="shared" si="51"/>
        <v/>
      </c>
      <c r="G139" s="32" t="str">
        <f t="shared" si="52"/>
        <v/>
      </c>
      <c r="H139" s="32" t="str">
        <f t="shared" si="53"/>
        <v/>
      </c>
    </row>
    <row r="140" spans="2:8" ht="12.5" x14ac:dyDescent="0.25">
      <c r="B140" s="14" t="str">
        <f t="shared" si="48"/>
        <v/>
      </c>
      <c r="C140" s="14" t="str">
        <f t="shared" ref="C140:D140" si="70">M98</f>
        <v/>
      </c>
      <c r="D140" s="14" t="str">
        <f t="shared" si="70"/>
        <v/>
      </c>
      <c r="E140" s="41" t="str">
        <f t="shared" si="50"/>
        <v/>
      </c>
      <c r="F140" s="41" t="str">
        <f t="shared" si="51"/>
        <v/>
      </c>
      <c r="G140" s="32" t="str">
        <f t="shared" si="52"/>
        <v/>
      </c>
      <c r="H140" s="32" t="str">
        <f t="shared" si="53"/>
        <v/>
      </c>
    </row>
    <row r="141" spans="2:8" ht="12.5" x14ac:dyDescent="0.25">
      <c r="B141" s="14" t="str">
        <f t="shared" si="48"/>
        <v/>
      </c>
      <c r="C141" s="14" t="str">
        <f t="shared" ref="C141:D141" si="71">M99</f>
        <v/>
      </c>
      <c r="D141" s="14" t="str">
        <f t="shared" si="71"/>
        <v/>
      </c>
      <c r="E141" s="41" t="str">
        <f t="shared" si="50"/>
        <v/>
      </c>
      <c r="F141" s="41" t="str">
        <f t="shared" si="51"/>
        <v/>
      </c>
      <c r="G141" s="32" t="str">
        <f t="shared" si="52"/>
        <v/>
      </c>
      <c r="H141" s="32" t="str">
        <f t="shared" si="53"/>
        <v/>
      </c>
    </row>
    <row r="142" spans="2:8" ht="12.5" x14ac:dyDescent="0.25">
      <c r="B142" s="14" t="str">
        <f t="shared" si="48"/>
        <v/>
      </c>
      <c r="C142" s="14" t="str">
        <f t="shared" ref="C142:D142" si="72">M100</f>
        <v/>
      </c>
      <c r="D142" s="14" t="str">
        <f t="shared" si="72"/>
        <v/>
      </c>
      <c r="E142" s="41" t="str">
        <f t="shared" si="50"/>
        <v/>
      </c>
      <c r="F142" s="41" t="str">
        <f t="shared" si="51"/>
        <v/>
      </c>
      <c r="G142" s="32" t="str">
        <f t="shared" si="52"/>
        <v/>
      </c>
      <c r="H142" s="32" t="str">
        <f t="shared" si="53"/>
        <v/>
      </c>
    </row>
    <row r="143" spans="2:8" ht="12.5" x14ac:dyDescent="0.25">
      <c r="B143" s="14" t="str">
        <f t="shared" si="48"/>
        <v/>
      </c>
      <c r="C143" s="14" t="str">
        <f t="shared" ref="C143:D143" si="73">M101</f>
        <v/>
      </c>
      <c r="D143" s="14" t="str">
        <f t="shared" si="73"/>
        <v/>
      </c>
      <c r="E143" s="41" t="str">
        <f t="shared" si="50"/>
        <v/>
      </c>
      <c r="F143" s="41" t="str">
        <f t="shared" si="51"/>
        <v/>
      </c>
      <c r="G143" s="32" t="str">
        <f t="shared" si="52"/>
        <v/>
      </c>
      <c r="H143" s="32" t="str">
        <f t="shared" si="53"/>
        <v/>
      </c>
    </row>
    <row r="144" spans="2:8" ht="12.5" x14ac:dyDescent="0.25">
      <c r="B144" s="14" t="str">
        <f t="shared" si="48"/>
        <v/>
      </c>
      <c r="C144" s="14" t="str">
        <f t="shared" ref="C144:D144" si="74">M102</f>
        <v/>
      </c>
      <c r="D144" s="14" t="str">
        <f t="shared" si="74"/>
        <v/>
      </c>
      <c r="E144" s="41" t="str">
        <f t="shared" si="50"/>
        <v/>
      </c>
      <c r="F144" s="41" t="str">
        <f t="shared" si="51"/>
        <v/>
      </c>
      <c r="G144" s="32" t="str">
        <f t="shared" si="52"/>
        <v/>
      </c>
      <c r="H144" s="32" t="str">
        <f t="shared" si="53"/>
        <v/>
      </c>
    </row>
    <row r="145" spans="2:8" ht="12.5" x14ac:dyDescent="0.25">
      <c r="B145" s="14" t="str">
        <f t="shared" si="48"/>
        <v/>
      </c>
      <c r="C145" s="14" t="str">
        <f t="shared" ref="C145:D145" si="75">M103</f>
        <v/>
      </c>
      <c r="D145" s="14" t="str">
        <f t="shared" si="75"/>
        <v/>
      </c>
      <c r="E145" s="41" t="str">
        <f t="shared" si="50"/>
        <v/>
      </c>
      <c r="F145" s="41" t="str">
        <f t="shared" si="51"/>
        <v/>
      </c>
      <c r="G145" s="32" t="str">
        <f t="shared" si="52"/>
        <v/>
      </c>
      <c r="H145" s="32" t="str">
        <f t="shared" si="53"/>
        <v/>
      </c>
    </row>
    <row r="146" spans="2:8" ht="12.5" x14ac:dyDescent="0.25">
      <c r="B146" s="14" t="str">
        <f t="shared" si="48"/>
        <v/>
      </c>
      <c r="C146" s="14" t="str">
        <f t="shared" ref="C146:D146" si="76">M104</f>
        <v/>
      </c>
      <c r="D146" s="14" t="str">
        <f t="shared" si="76"/>
        <v/>
      </c>
      <c r="E146" s="41" t="str">
        <f t="shared" si="50"/>
        <v/>
      </c>
      <c r="F146" s="41" t="str">
        <f t="shared" si="51"/>
        <v/>
      </c>
      <c r="G146" s="32" t="str">
        <f t="shared" si="52"/>
        <v/>
      </c>
      <c r="H146" s="32" t="str">
        <f t="shared" si="53"/>
        <v/>
      </c>
    </row>
    <row r="147" spans="2:8" ht="12.5" x14ac:dyDescent="0.25">
      <c r="B147" s="14" t="str">
        <f t="shared" si="48"/>
        <v/>
      </c>
      <c r="C147" s="14" t="str">
        <f t="shared" ref="C147:D147" si="77">M105</f>
        <v/>
      </c>
      <c r="D147" s="14" t="str">
        <f t="shared" si="77"/>
        <v/>
      </c>
      <c r="E147" s="41" t="str">
        <f t="shared" si="50"/>
        <v/>
      </c>
      <c r="F147" s="41" t="str">
        <f t="shared" si="51"/>
        <v/>
      </c>
      <c r="G147" s="32" t="str">
        <f t="shared" si="52"/>
        <v/>
      </c>
      <c r="H147" s="32" t="str">
        <f t="shared" si="53"/>
        <v/>
      </c>
    </row>
    <row r="148" spans="2:8" ht="12.5" x14ac:dyDescent="0.25">
      <c r="B148" s="14" t="str">
        <f t="shared" si="48"/>
        <v/>
      </c>
      <c r="C148" s="14" t="str">
        <f t="shared" ref="C148:D148" si="78">M106</f>
        <v/>
      </c>
      <c r="D148" s="14" t="str">
        <f t="shared" si="78"/>
        <v/>
      </c>
      <c r="E148" s="41" t="str">
        <f t="shared" si="50"/>
        <v/>
      </c>
      <c r="F148" s="41" t="str">
        <f t="shared" si="51"/>
        <v/>
      </c>
      <c r="G148" s="32" t="str">
        <f t="shared" si="52"/>
        <v/>
      </c>
      <c r="H148" s="32" t="str">
        <f t="shared" si="53"/>
        <v/>
      </c>
    </row>
    <row r="149" spans="2:8" ht="12.5" x14ac:dyDescent="0.25">
      <c r="B149" s="14" t="str">
        <f t="shared" si="48"/>
        <v/>
      </c>
      <c r="C149" s="14" t="str">
        <f t="shared" ref="C149:D149" si="79">M107</f>
        <v/>
      </c>
      <c r="D149" s="14" t="str">
        <f t="shared" si="79"/>
        <v/>
      </c>
      <c r="E149" s="41" t="str">
        <f t="shared" si="50"/>
        <v/>
      </c>
      <c r="F149" s="41" t="str">
        <f t="shared" si="51"/>
        <v/>
      </c>
      <c r="G149" s="32" t="str">
        <f t="shared" si="52"/>
        <v/>
      </c>
      <c r="H149" s="32" t="str">
        <f t="shared" si="53"/>
        <v/>
      </c>
    </row>
    <row r="150" spans="2:8" ht="12.5" x14ac:dyDescent="0.25">
      <c r="B150" s="14" t="str">
        <f t="shared" si="48"/>
        <v/>
      </c>
      <c r="C150" s="14" t="str">
        <f t="shared" ref="C150:D150" si="80">M108</f>
        <v/>
      </c>
      <c r="D150" s="14" t="str">
        <f t="shared" si="80"/>
        <v/>
      </c>
      <c r="E150" s="41" t="str">
        <f t="shared" si="50"/>
        <v/>
      </c>
      <c r="F150" s="41" t="str">
        <f t="shared" si="51"/>
        <v/>
      </c>
      <c r="G150" s="32" t="str">
        <f t="shared" si="52"/>
        <v/>
      </c>
      <c r="H150" s="32" t="str">
        <f t="shared" si="53"/>
        <v/>
      </c>
    </row>
    <row r="151" spans="2:8" ht="12.5" x14ac:dyDescent="0.25">
      <c r="B151" s="14" t="str">
        <f t="shared" si="48"/>
        <v/>
      </c>
      <c r="C151" s="14" t="str">
        <f t="shared" ref="C151:D151" si="81">M109</f>
        <v/>
      </c>
      <c r="D151" s="14" t="str">
        <f t="shared" si="81"/>
        <v/>
      </c>
      <c r="E151" s="41" t="str">
        <f t="shared" si="50"/>
        <v/>
      </c>
      <c r="F151" s="41" t="str">
        <f t="shared" si="51"/>
        <v/>
      </c>
      <c r="G151" s="32" t="str">
        <f t="shared" si="52"/>
        <v/>
      </c>
      <c r="H151" s="32" t="str">
        <f t="shared" si="53"/>
        <v/>
      </c>
    </row>
    <row r="152" spans="2:8" ht="12.5" x14ac:dyDescent="0.25">
      <c r="B152" s="14" t="str">
        <f t="shared" si="48"/>
        <v/>
      </c>
      <c r="C152" s="14" t="str">
        <f t="shared" ref="C152:D152" si="82">M110</f>
        <v/>
      </c>
      <c r="D152" s="14" t="str">
        <f t="shared" si="82"/>
        <v/>
      </c>
      <c r="E152" s="41" t="str">
        <f t="shared" si="50"/>
        <v/>
      </c>
      <c r="F152" s="41" t="str">
        <f t="shared" si="51"/>
        <v/>
      </c>
      <c r="G152" s="32" t="str">
        <f t="shared" si="52"/>
        <v/>
      </c>
      <c r="H152" s="32" t="str">
        <f t="shared" si="53"/>
        <v/>
      </c>
    </row>
    <row r="153" spans="2:8" ht="12.5" x14ac:dyDescent="0.25">
      <c r="B153" s="14" t="str">
        <f t="shared" si="48"/>
        <v/>
      </c>
      <c r="C153" s="14" t="str">
        <f t="shared" ref="C153:D153" si="83">M111</f>
        <v/>
      </c>
      <c r="D153" s="14" t="str">
        <f t="shared" si="83"/>
        <v/>
      </c>
      <c r="E153" s="41" t="str">
        <f t="shared" si="50"/>
        <v/>
      </c>
      <c r="F153" s="41" t="str">
        <f t="shared" si="51"/>
        <v/>
      </c>
      <c r="G153" s="32" t="str">
        <f t="shared" si="52"/>
        <v/>
      </c>
      <c r="H153" s="32" t="str">
        <f t="shared" si="53"/>
        <v/>
      </c>
    </row>
    <row r="154" spans="2:8" ht="12.5" x14ac:dyDescent="0.25">
      <c r="B154" s="14" t="str">
        <f t="shared" si="48"/>
        <v/>
      </c>
      <c r="C154" s="14" t="str">
        <f t="shared" ref="C154:D154" si="84">M112</f>
        <v/>
      </c>
      <c r="D154" s="14" t="str">
        <f t="shared" si="84"/>
        <v/>
      </c>
      <c r="E154" s="41" t="str">
        <f t="shared" si="50"/>
        <v/>
      </c>
      <c r="F154" s="41" t="str">
        <f t="shared" si="51"/>
        <v/>
      </c>
      <c r="G154" s="32" t="str">
        <f t="shared" si="52"/>
        <v/>
      </c>
      <c r="H154" s="32" t="str">
        <f t="shared" si="53"/>
        <v/>
      </c>
    </row>
    <row r="155" spans="2:8" ht="12.5" x14ac:dyDescent="0.25">
      <c r="B155" s="14" t="str">
        <f t="shared" si="48"/>
        <v/>
      </c>
      <c r="C155" s="14" t="str">
        <f t="shared" ref="C155:D155" si="85">M113</f>
        <v/>
      </c>
      <c r="D155" s="14" t="str">
        <f t="shared" si="85"/>
        <v/>
      </c>
      <c r="E155" s="41" t="str">
        <f t="shared" si="50"/>
        <v/>
      </c>
      <c r="F155" s="41" t="str">
        <f t="shared" si="51"/>
        <v/>
      </c>
      <c r="G155" s="32" t="str">
        <f t="shared" si="52"/>
        <v/>
      </c>
      <c r="H155" s="32" t="str">
        <f t="shared" si="53"/>
        <v/>
      </c>
    </row>
    <row r="156" spans="2:8" ht="12.5" x14ac:dyDescent="0.25">
      <c r="B156" s="14" t="str">
        <f t="shared" si="48"/>
        <v/>
      </c>
      <c r="C156" s="14" t="str">
        <f t="shared" ref="C156:D156" si="86">M114</f>
        <v/>
      </c>
      <c r="D156" s="14" t="str">
        <f t="shared" si="86"/>
        <v/>
      </c>
      <c r="E156" s="41" t="str">
        <f t="shared" si="50"/>
        <v/>
      </c>
      <c r="F156" s="41" t="str">
        <f t="shared" si="51"/>
        <v/>
      </c>
      <c r="G156" s="32" t="str">
        <f t="shared" si="52"/>
        <v/>
      </c>
      <c r="H156" s="32" t="str">
        <f t="shared" si="53"/>
        <v/>
      </c>
    </row>
  </sheetData>
  <mergeCells count="1">
    <mergeCell ref="B81:B115"/>
  </mergeCells>
  <phoneticPr fontId="18"/>
  <dataValidations count="1">
    <dataValidation type="list" allowBlank="1" sqref="E44:E77" xr:uid="{00000000-0002-0000-0B00-000000000000}">
      <formula1>"必須,できればほしい,あまりこだわらない"</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H26"/>
  <sheetViews>
    <sheetView workbookViewId="0"/>
  </sheetViews>
  <sheetFormatPr defaultColWidth="14.453125" defaultRowHeight="15.75" customHeight="1" x14ac:dyDescent="0.25"/>
  <cols>
    <col min="1" max="1" width="19.7265625" customWidth="1"/>
    <col min="5" max="8" width="17.81640625" customWidth="1"/>
  </cols>
  <sheetData>
    <row r="1" spans="1:8" ht="15.75" customHeight="1" x14ac:dyDescent="0.25">
      <c r="A1" s="10" t="s">
        <v>596</v>
      </c>
      <c r="B1" s="10" t="s">
        <v>598</v>
      </c>
    </row>
    <row r="2" spans="1:8" ht="15.75" customHeight="1" x14ac:dyDescent="0.25">
      <c r="A2" s="24" t="s">
        <v>599</v>
      </c>
      <c r="B2" s="24">
        <v>5</v>
      </c>
    </row>
    <row r="3" spans="1:8" ht="15.75" customHeight="1" x14ac:dyDescent="0.25">
      <c r="A3" s="24" t="s">
        <v>603</v>
      </c>
      <c r="B3" s="24">
        <v>4</v>
      </c>
    </row>
    <row r="4" spans="1:8" ht="15.75" customHeight="1" x14ac:dyDescent="0.25">
      <c r="A4" s="24" t="s">
        <v>605</v>
      </c>
      <c r="B4" s="24">
        <v>3</v>
      </c>
    </row>
    <row r="5" spans="1:8" ht="15.75" customHeight="1" x14ac:dyDescent="0.25">
      <c r="A5" s="24" t="s">
        <v>606</v>
      </c>
      <c r="B5" s="24">
        <v>2</v>
      </c>
    </row>
    <row r="6" spans="1:8" ht="15.75" customHeight="1" x14ac:dyDescent="0.25">
      <c r="A6" s="24" t="s">
        <v>608</v>
      </c>
      <c r="B6" s="24">
        <v>1</v>
      </c>
    </row>
    <row r="8" spans="1:8" ht="15.75" customHeight="1" x14ac:dyDescent="0.25">
      <c r="A8" s="10" t="s">
        <v>129</v>
      </c>
      <c r="B8" s="10" t="s">
        <v>372</v>
      </c>
      <c r="C8" s="10" t="s">
        <v>248</v>
      </c>
      <c r="D8" s="10" t="s">
        <v>251</v>
      </c>
    </row>
    <row r="9" spans="1:8" ht="15.75" customHeight="1" x14ac:dyDescent="0.25">
      <c r="A9" s="24" t="s">
        <v>132</v>
      </c>
      <c r="B9" s="26">
        <f t="shared" ref="B9:B12" si="0">(6-C9)+D9</f>
        <v>6</v>
      </c>
      <c r="C9" s="26">
        <f>IFERROR(VLOOKUP('3_性格'!F9,$A$2:$B$6,2,FALSE),0)</f>
        <v>0</v>
      </c>
      <c r="D9" s="26">
        <f>IFERROR(VLOOKUP('3_性格'!F14,$A$2:$B$6,2,FALSE),0)</f>
        <v>0</v>
      </c>
    </row>
    <row r="10" spans="1:8" ht="15.75" customHeight="1" x14ac:dyDescent="0.25">
      <c r="A10" s="24" t="s">
        <v>135</v>
      </c>
      <c r="B10" s="26">
        <f t="shared" si="0"/>
        <v>6</v>
      </c>
      <c r="C10" s="26">
        <f>IFERROR(VLOOKUP('3_性格'!F5,$A$2:$B$6,2,FALSE),0)</f>
        <v>0</v>
      </c>
      <c r="D10" s="26">
        <f>IFERROR(VLOOKUP('3_性格'!F10,$A$2:$B$6,2,FALSE),0)</f>
        <v>0</v>
      </c>
    </row>
    <row r="11" spans="1:8" ht="15.75" customHeight="1" x14ac:dyDescent="0.25">
      <c r="A11" s="24" t="s">
        <v>136</v>
      </c>
      <c r="B11" s="26">
        <f t="shared" si="0"/>
        <v>6</v>
      </c>
      <c r="C11" s="26">
        <f>IFERROR(VLOOKUP('3_性格'!F7,$A$2:$B$6,2,FALSE),0)</f>
        <v>0</v>
      </c>
      <c r="D11" s="26">
        <f>IFERROR(VLOOKUP('3_性格'!F12,$A$2:$B$6,2,FALSE),0)</f>
        <v>0</v>
      </c>
    </row>
    <row r="12" spans="1:8" ht="15.75" customHeight="1" x14ac:dyDescent="0.25">
      <c r="A12" s="24" t="s">
        <v>138</v>
      </c>
      <c r="B12" s="26">
        <f t="shared" si="0"/>
        <v>6</v>
      </c>
      <c r="C12" s="26">
        <f>IFERROR(VLOOKUP('3_性格'!F8,$A$2:$B$6,2,FALSE),0)</f>
        <v>0</v>
      </c>
      <c r="D12" s="26">
        <f>IFERROR(VLOOKUP('3_性格'!F13,$A$2:$B$6,2,FALSE),0)</f>
        <v>0</v>
      </c>
    </row>
    <row r="13" spans="1:8" ht="15.75" customHeight="1" x14ac:dyDescent="0.25">
      <c r="A13" s="24" t="s">
        <v>139</v>
      </c>
      <c r="B13" s="26">
        <f>C13+(6-D13)</f>
        <v>6</v>
      </c>
      <c r="C13" s="26">
        <f>IFERROR(VLOOKUP('3_性格'!F6,$A$2:$B$6,2,FALSE),0)</f>
        <v>0</v>
      </c>
      <c r="D13" s="26">
        <f>IFERROR(VLOOKUP('3_性格'!F11,$A$2:$B$6,2,FALSE),0)</f>
        <v>0</v>
      </c>
    </row>
    <row r="15" spans="1:8" ht="15.75" customHeight="1" x14ac:dyDescent="0.25">
      <c r="A15" s="10" t="s">
        <v>2</v>
      </c>
      <c r="B15" s="10" t="s">
        <v>129</v>
      </c>
      <c r="C15" s="10" t="s">
        <v>617</v>
      </c>
      <c r="D15" s="10" t="s">
        <v>618</v>
      </c>
      <c r="E15" s="10" t="s">
        <v>619</v>
      </c>
      <c r="F15" s="10" t="s">
        <v>144</v>
      </c>
      <c r="G15" s="10" t="s">
        <v>620</v>
      </c>
      <c r="H15" s="10" t="s">
        <v>145</v>
      </c>
    </row>
    <row r="16" spans="1:8" ht="15.75" customHeight="1" x14ac:dyDescent="0.25">
      <c r="A16" s="24" t="s">
        <v>146</v>
      </c>
      <c r="B16" s="26" t="str">
        <f>IF('3_性格'!D18&gt;=8,'3_性格'!C18,"")</f>
        <v/>
      </c>
      <c r="C16" s="24" t="s">
        <v>621</v>
      </c>
      <c r="D16" s="26" t="str">
        <f t="shared" ref="D16:D26" si="1">IF(B16&lt;&gt;"",C16,"")</f>
        <v/>
      </c>
      <c r="E16" s="24" t="s">
        <v>622</v>
      </c>
      <c r="F16" s="26" t="str">
        <f t="shared" ref="F16:F26" si="2">IF(D16&lt;&gt;"",E16,"")</f>
        <v/>
      </c>
      <c r="G16" s="24" t="s">
        <v>623</v>
      </c>
    </row>
    <row r="17" spans="1:8" ht="15.75" customHeight="1" x14ac:dyDescent="0.25">
      <c r="B17" s="26" t="str">
        <f>IF('3_性格'!D19&gt;=8,'3_性格'!C19,"")</f>
        <v/>
      </c>
      <c r="C17" s="24" t="s">
        <v>624</v>
      </c>
      <c r="D17" s="26" t="str">
        <f t="shared" si="1"/>
        <v/>
      </c>
      <c r="E17" s="24" t="s">
        <v>625</v>
      </c>
      <c r="F17" s="26" t="str">
        <f t="shared" si="2"/>
        <v/>
      </c>
      <c r="G17" s="24" t="s">
        <v>626</v>
      </c>
      <c r="H17" s="26" t="str">
        <f t="shared" ref="H17:H26" si="3">IF(F17&lt;&gt;"",G17,"")</f>
        <v/>
      </c>
    </row>
    <row r="18" spans="1:8" ht="15.75" customHeight="1" x14ac:dyDescent="0.25">
      <c r="B18" s="26" t="str">
        <f>IF('3_性格'!D20&gt;=8,'3_性格'!C20,"")</f>
        <v/>
      </c>
      <c r="C18" s="24" t="s">
        <v>627</v>
      </c>
      <c r="D18" s="26" t="str">
        <f t="shared" si="1"/>
        <v/>
      </c>
      <c r="E18" s="24" t="s">
        <v>628</v>
      </c>
      <c r="F18" s="26" t="str">
        <f t="shared" si="2"/>
        <v/>
      </c>
      <c r="G18" s="24" t="s">
        <v>629</v>
      </c>
      <c r="H18" s="26" t="str">
        <f t="shared" si="3"/>
        <v/>
      </c>
    </row>
    <row r="19" spans="1:8" ht="15.75" customHeight="1" x14ac:dyDescent="0.25">
      <c r="B19" s="26" t="str">
        <f>IF('3_性格'!D21&gt;=8,'3_性格'!C21,"")</f>
        <v/>
      </c>
      <c r="C19" s="24" t="s">
        <v>630</v>
      </c>
      <c r="D19" s="26" t="str">
        <f t="shared" si="1"/>
        <v/>
      </c>
      <c r="E19" s="24" t="s">
        <v>631</v>
      </c>
      <c r="F19" s="26" t="str">
        <f t="shared" si="2"/>
        <v/>
      </c>
      <c r="G19" s="24" t="s">
        <v>632</v>
      </c>
      <c r="H19" s="26" t="str">
        <f t="shared" si="3"/>
        <v/>
      </c>
    </row>
    <row r="20" spans="1:8" ht="15.75" customHeight="1" x14ac:dyDescent="0.25">
      <c r="B20" s="26" t="str">
        <f>IF('3_性格'!D22&gt;=8,'3_性格'!C22,"")</f>
        <v/>
      </c>
      <c r="C20" s="24" t="s">
        <v>633</v>
      </c>
      <c r="D20" s="26" t="str">
        <f t="shared" si="1"/>
        <v/>
      </c>
      <c r="E20" s="24" t="s">
        <v>634</v>
      </c>
      <c r="F20" s="26" t="str">
        <f t="shared" si="2"/>
        <v/>
      </c>
      <c r="G20" s="24" t="s">
        <v>635</v>
      </c>
      <c r="H20" s="26" t="str">
        <f t="shared" si="3"/>
        <v/>
      </c>
    </row>
    <row r="21" spans="1:8" ht="15.75" customHeight="1" x14ac:dyDescent="0.25">
      <c r="A21" s="24" t="s">
        <v>168</v>
      </c>
      <c r="B21" s="26" t="str">
        <f>IF('3_性格'!D18&lt;=4,'3_性格'!C18,"")</f>
        <v/>
      </c>
      <c r="C21" s="24" t="s">
        <v>636</v>
      </c>
      <c r="D21" s="26" t="str">
        <f t="shared" si="1"/>
        <v/>
      </c>
      <c r="E21" s="24" t="s">
        <v>637</v>
      </c>
      <c r="F21" s="26" t="str">
        <f t="shared" si="2"/>
        <v/>
      </c>
      <c r="G21" s="24" t="s">
        <v>638</v>
      </c>
      <c r="H21" s="26" t="str">
        <f t="shared" si="3"/>
        <v/>
      </c>
    </row>
    <row r="22" spans="1:8" ht="15.75" customHeight="1" x14ac:dyDescent="0.25">
      <c r="B22" s="26" t="str">
        <f>IF('3_性格'!D19&lt;=4,'3_性格'!C19,"")</f>
        <v/>
      </c>
      <c r="C22" s="24" t="s">
        <v>639</v>
      </c>
      <c r="D22" s="26" t="str">
        <f t="shared" si="1"/>
        <v/>
      </c>
      <c r="E22" s="24" t="s">
        <v>640</v>
      </c>
      <c r="F22" s="26" t="str">
        <f t="shared" si="2"/>
        <v/>
      </c>
      <c r="G22" s="24" t="s">
        <v>641</v>
      </c>
      <c r="H22" s="26" t="str">
        <f t="shared" si="3"/>
        <v/>
      </c>
    </row>
    <row r="23" spans="1:8" ht="15.75" customHeight="1" x14ac:dyDescent="0.25">
      <c r="B23" s="26" t="str">
        <f>IF('3_性格'!D20&lt;=4,'3_性格'!C20,"")</f>
        <v/>
      </c>
      <c r="C23" s="24" t="s">
        <v>642</v>
      </c>
      <c r="D23" s="26" t="str">
        <f t="shared" si="1"/>
        <v/>
      </c>
      <c r="E23" s="24" t="s">
        <v>643</v>
      </c>
      <c r="F23" s="26" t="str">
        <f t="shared" si="2"/>
        <v/>
      </c>
      <c r="G23" s="24" t="s">
        <v>644</v>
      </c>
      <c r="H23" s="26" t="str">
        <f t="shared" si="3"/>
        <v/>
      </c>
    </row>
    <row r="24" spans="1:8" ht="15.75" customHeight="1" x14ac:dyDescent="0.25">
      <c r="B24" s="26" t="str">
        <f>IF('3_性格'!D21&lt;=4,'3_性格'!C21,"")</f>
        <v/>
      </c>
      <c r="C24" s="24" t="s">
        <v>645</v>
      </c>
      <c r="D24" s="26" t="str">
        <f t="shared" si="1"/>
        <v/>
      </c>
      <c r="E24" s="24" t="s">
        <v>646</v>
      </c>
      <c r="F24" s="26" t="str">
        <f t="shared" si="2"/>
        <v/>
      </c>
      <c r="G24" s="24" t="s">
        <v>647</v>
      </c>
      <c r="H24" s="26" t="str">
        <f t="shared" si="3"/>
        <v/>
      </c>
    </row>
    <row r="25" spans="1:8" ht="15.75" customHeight="1" x14ac:dyDescent="0.25">
      <c r="B25" s="26" t="str">
        <f>IF('3_性格'!D22&lt;=4,'3_性格'!C22,"")</f>
        <v/>
      </c>
      <c r="C25" s="24" t="s">
        <v>648</v>
      </c>
      <c r="D25" s="26" t="str">
        <f t="shared" si="1"/>
        <v/>
      </c>
      <c r="E25" s="24" t="s">
        <v>649</v>
      </c>
      <c r="F25" s="26" t="str">
        <f t="shared" si="2"/>
        <v/>
      </c>
      <c r="G25" s="24" t="s">
        <v>650</v>
      </c>
      <c r="H25" s="26" t="str">
        <f t="shared" si="3"/>
        <v/>
      </c>
    </row>
    <row r="26" spans="1:8" ht="15.75" customHeight="1" x14ac:dyDescent="0.25">
      <c r="B26" s="26" t="str">
        <f>IF(COUNTIF(D16:D25,"")=10, "特に特性の高低はありません","")</f>
        <v>特に特性の高低はありません</v>
      </c>
      <c r="C26" s="24" t="s">
        <v>653</v>
      </c>
      <c r="D26" s="26" t="str">
        <f t="shared" si="1"/>
        <v>あなたは特に目立った欠点のないバランスタイプです。何事にもある程度上手く対処できるでしょう。その点大きな長所や特徴も見つかりづらいかもしれません。</v>
      </c>
      <c r="E26" s="24" t="s">
        <v>654</v>
      </c>
      <c r="F26" s="26" t="str">
        <f t="shared" si="2"/>
        <v>バランス感覚がある、何でもできる、適応力がある、適応が早い、苦手な事が少ない、総合力が高い、何でも楽しめる</v>
      </c>
      <c r="G26" s="24" t="s">
        <v>655</v>
      </c>
      <c r="H26" s="26" t="str">
        <f t="shared" si="3"/>
        <v>器用貧乏、一つ秀でた強みがない、特徴がない、一つに絞れない、何でも受け入れてしまう</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124"/>
  <sheetViews>
    <sheetView workbookViewId="0"/>
  </sheetViews>
  <sheetFormatPr defaultColWidth="14.453125" defaultRowHeight="15.75" customHeight="1" x14ac:dyDescent="0.25"/>
  <cols>
    <col min="1" max="1" width="7.08984375" customWidth="1"/>
    <col min="2" max="2" width="18.453125" customWidth="1"/>
    <col min="3" max="3" width="63.54296875" customWidth="1"/>
    <col min="4" max="4" width="55.453125" customWidth="1"/>
    <col min="5" max="5" width="41.7265625" customWidth="1"/>
    <col min="6" max="6" width="40" customWidth="1"/>
  </cols>
  <sheetData>
    <row r="1" spans="1:14" ht="15.5" x14ac:dyDescent="0.35">
      <c r="A1" s="1" t="s">
        <v>1</v>
      </c>
      <c r="C1" s="2"/>
      <c r="D1" s="2"/>
      <c r="E1" s="3"/>
      <c r="F1" s="4"/>
    </row>
    <row r="2" spans="1:14" ht="15.75" customHeight="1" x14ac:dyDescent="0.25">
      <c r="A2" s="6"/>
      <c r="B2" s="6"/>
      <c r="C2" s="6"/>
      <c r="D2" s="6"/>
      <c r="E2" s="6"/>
    </row>
    <row r="3" spans="1:14" ht="15.5" x14ac:dyDescent="0.25">
      <c r="A3" s="8"/>
      <c r="B3" s="95" t="s">
        <v>3</v>
      </c>
      <c r="C3" s="85"/>
      <c r="D3" s="85"/>
      <c r="E3" s="6"/>
    </row>
    <row r="4" spans="1:14" ht="12.5" x14ac:dyDescent="0.25">
      <c r="A4" s="3"/>
      <c r="B4" s="9" t="s">
        <v>4</v>
      </c>
      <c r="C4" s="10" t="s">
        <v>5</v>
      </c>
      <c r="D4" s="11" t="s">
        <v>6</v>
      </c>
    </row>
    <row r="5" spans="1:14" ht="12.5" x14ac:dyDescent="0.25">
      <c r="A5" s="12"/>
      <c r="B5" s="89" t="s">
        <v>7</v>
      </c>
      <c r="C5" s="15"/>
      <c r="D5" s="16" t="s">
        <v>8</v>
      </c>
    </row>
    <row r="6" spans="1:14" ht="12.5" x14ac:dyDescent="0.25">
      <c r="A6" s="12"/>
      <c r="B6" s="85"/>
      <c r="C6" s="15"/>
      <c r="D6" s="16" t="s">
        <v>9</v>
      </c>
    </row>
    <row r="7" spans="1:14" ht="12.5" x14ac:dyDescent="0.25">
      <c r="A7" s="12"/>
      <c r="B7" s="85"/>
      <c r="C7" s="15"/>
      <c r="D7" s="16" t="s">
        <v>10</v>
      </c>
    </row>
    <row r="8" spans="1:14" ht="12.5" x14ac:dyDescent="0.25">
      <c r="A8" s="12"/>
      <c r="B8" s="89" t="s">
        <v>11</v>
      </c>
      <c r="C8" s="15"/>
      <c r="D8" s="17"/>
    </row>
    <row r="9" spans="1:14" ht="12.5" x14ac:dyDescent="0.25">
      <c r="A9" s="12"/>
      <c r="B9" s="85"/>
      <c r="C9" s="15"/>
      <c r="D9" s="17"/>
    </row>
    <row r="10" spans="1:14" ht="12.5" x14ac:dyDescent="0.25">
      <c r="A10" s="12"/>
      <c r="B10" s="85"/>
      <c r="C10" s="15"/>
      <c r="D10" s="17"/>
    </row>
    <row r="11" spans="1:14" ht="12.5" x14ac:dyDescent="0.25">
      <c r="A11" s="12"/>
      <c r="B11" s="89" t="s">
        <v>12</v>
      </c>
      <c r="C11" s="15"/>
      <c r="D11" s="21"/>
      <c r="F11" s="23"/>
      <c r="G11" s="23"/>
      <c r="H11" s="23"/>
      <c r="I11" s="23"/>
      <c r="J11" s="23"/>
      <c r="K11" s="23"/>
      <c r="L11" s="23"/>
      <c r="M11" s="23"/>
      <c r="N11" s="23"/>
    </row>
    <row r="12" spans="1:14" ht="12.5" x14ac:dyDescent="0.25">
      <c r="A12" s="12"/>
      <c r="B12" s="85"/>
      <c r="C12" s="15"/>
      <c r="D12" s="21"/>
      <c r="F12" s="23"/>
      <c r="G12" s="23"/>
      <c r="H12" s="23"/>
      <c r="I12" s="23"/>
      <c r="J12" s="23"/>
      <c r="K12" s="23"/>
      <c r="L12" s="23"/>
      <c r="M12" s="23"/>
      <c r="N12" s="23"/>
    </row>
    <row r="13" spans="1:14" ht="12.5" x14ac:dyDescent="0.25">
      <c r="A13" s="12"/>
      <c r="B13" s="85"/>
      <c r="C13" s="15"/>
      <c r="D13" s="21"/>
      <c r="F13" s="23"/>
      <c r="G13" s="23"/>
      <c r="H13" s="23"/>
      <c r="I13" s="23"/>
      <c r="J13" s="23"/>
      <c r="K13" s="23"/>
      <c r="L13" s="23"/>
      <c r="M13" s="23"/>
      <c r="N13" s="23"/>
    </row>
    <row r="14" spans="1:14" ht="12.5" x14ac:dyDescent="0.25">
      <c r="A14" s="12"/>
      <c r="B14" s="89" t="s">
        <v>19</v>
      </c>
      <c r="C14" s="15"/>
      <c r="D14" s="17"/>
    </row>
    <row r="15" spans="1:14" ht="12.5" x14ac:dyDescent="0.25">
      <c r="A15" s="12"/>
      <c r="B15" s="85"/>
      <c r="C15" s="15"/>
      <c r="D15" s="17"/>
    </row>
    <row r="16" spans="1:14" ht="12.5" x14ac:dyDescent="0.25">
      <c r="A16" s="12"/>
      <c r="B16" s="85"/>
      <c r="C16" s="15"/>
      <c r="D16" s="17"/>
    </row>
    <row r="17" spans="1:5" ht="12.5" x14ac:dyDescent="0.25">
      <c r="A17" s="12"/>
      <c r="B17" s="89" t="s">
        <v>21</v>
      </c>
      <c r="C17" s="15"/>
      <c r="D17" s="17"/>
    </row>
    <row r="18" spans="1:5" ht="12.5" x14ac:dyDescent="0.25">
      <c r="A18" s="12"/>
      <c r="B18" s="85"/>
      <c r="C18" s="15"/>
      <c r="D18" s="17"/>
    </row>
    <row r="19" spans="1:5" ht="12.5" x14ac:dyDescent="0.25">
      <c r="A19" s="12"/>
      <c r="B19" s="85"/>
      <c r="C19" s="15"/>
      <c r="D19" s="17"/>
    </row>
    <row r="21" spans="1:5" ht="15.5" x14ac:dyDescent="0.25">
      <c r="A21" s="8"/>
      <c r="B21" s="95" t="s">
        <v>22</v>
      </c>
      <c r="C21" s="85"/>
      <c r="D21" s="85"/>
      <c r="E21" s="3"/>
    </row>
    <row r="22" spans="1:5" ht="12.5" x14ac:dyDescent="0.25">
      <c r="A22" s="4"/>
      <c r="B22" s="10" t="s">
        <v>4</v>
      </c>
      <c r="C22" s="10" t="s">
        <v>5</v>
      </c>
      <c r="D22" s="11" t="s">
        <v>6</v>
      </c>
      <c r="E22" s="3"/>
    </row>
    <row r="23" spans="1:5" ht="65.25" customHeight="1" x14ac:dyDescent="0.25">
      <c r="A23" s="23"/>
      <c r="B23" s="14" t="s">
        <v>23</v>
      </c>
      <c r="C23" s="25"/>
      <c r="D23" s="27" t="s">
        <v>26</v>
      </c>
      <c r="E23" s="3"/>
    </row>
    <row r="24" spans="1:5" ht="15.5" x14ac:dyDescent="0.35">
      <c r="A24" s="2"/>
      <c r="B24" s="2"/>
      <c r="C24" s="2"/>
      <c r="D24" s="2"/>
      <c r="E24" s="3"/>
    </row>
    <row r="25" spans="1:5" ht="15.5" x14ac:dyDescent="0.35">
      <c r="A25" s="1" t="s">
        <v>29</v>
      </c>
      <c r="C25" s="2"/>
      <c r="D25" s="2"/>
      <c r="E25" s="3"/>
    </row>
    <row r="26" spans="1:5" ht="13" x14ac:dyDescent="0.25">
      <c r="A26" s="6"/>
      <c r="B26" s="6"/>
      <c r="C26" s="6"/>
      <c r="D26" s="6"/>
      <c r="E26" s="3"/>
    </row>
    <row r="27" spans="1:5" ht="15.5" x14ac:dyDescent="0.25">
      <c r="A27" s="8"/>
      <c r="B27" s="95" t="s">
        <v>31</v>
      </c>
      <c r="C27" s="85"/>
      <c r="D27" s="85"/>
      <c r="E27" s="3"/>
    </row>
    <row r="28" spans="1:5" ht="12.5" x14ac:dyDescent="0.25">
      <c r="A28" s="3"/>
      <c r="B28" s="9" t="s">
        <v>4</v>
      </c>
      <c r="C28" s="10" t="s">
        <v>5</v>
      </c>
      <c r="D28" s="11" t="s">
        <v>6</v>
      </c>
      <c r="E28" s="3"/>
    </row>
    <row r="29" spans="1:5" ht="12.5" x14ac:dyDescent="0.25">
      <c r="A29" s="12"/>
      <c r="B29" s="89" t="s">
        <v>7</v>
      </c>
      <c r="C29" s="15"/>
      <c r="D29" s="17" t="s">
        <v>32</v>
      </c>
      <c r="E29" s="3"/>
    </row>
    <row r="30" spans="1:5" ht="12.5" x14ac:dyDescent="0.25">
      <c r="A30" s="12"/>
      <c r="B30" s="85"/>
      <c r="C30" s="15"/>
      <c r="D30" s="17" t="s">
        <v>33</v>
      </c>
      <c r="E30" s="3"/>
    </row>
    <row r="31" spans="1:5" ht="12.5" x14ac:dyDescent="0.25">
      <c r="A31" s="12"/>
      <c r="B31" s="85"/>
      <c r="C31" s="15"/>
      <c r="D31" s="17" t="s">
        <v>34</v>
      </c>
      <c r="E31" s="3"/>
    </row>
    <row r="32" spans="1:5" ht="12.5" x14ac:dyDescent="0.25">
      <c r="A32" s="12"/>
      <c r="B32" s="89" t="s">
        <v>11</v>
      </c>
      <c r="C32" s="15"/>
      <c r="D32" s="17"/>
      <c r="E32" s="3"/>
    </row>
    <row r="33" spans="1:5" ht="12.5" x14ac:dyDescent="0.25">
      <c r="A33" s="12"/>
      <c r="B33" s="85"/>
      <c r="C33" s="15"/>
      <c r="D33" s="17"/>
      <c r="E33" s="3"/>
    </row>
    <row r="34" spans="1:5" ht="12.5" x14ac:dyDescent="0.25">
      <c r="A34" s="12"/>
      <c r="B34" s="85"/>
      <c r="C34" s="15"/>
      <c r="D34" s="17"/>
      <c r="E34" s="3"/>
    </row>
    <row r="35" spans="1:5" ht="12.5" x14ac:dyDescent="0.25">
      <c r="A35" s="12"/>
      <c r="B35" s="89" t="s">
        <v>12</v>
      </c>
      <c r="C35" s="15"/>
      <c r="D35" s="21"/>
      <c r="E35" s="3"/>
    </row>
    <row r="36" spans="1:5" ht="12.5" x14ac:dyDescent="0.25">
      <c r="A36" s="12"/>
      <c r="B36" s="85"/>
      <c r="C36" s="15"/>
      <c r="D36" s="21"/>
      <c r="E36" s="3"/>
    </row>
    <row r="37" spans="1:5" ht="12.5" x14ac:dyDescent="0.25">
      <c r="A37" s="12"/>
      <c r="B37" s="85"/>
      <c r="C37" s="15"/>
      <c r="D37" s="21"/>
      <c r="E37" s="3"/>
    </row>
    <row r="38" spans="1:5" ht="12.5" x14ac:dyDescent="0.25">
      <c r="A38" s="12"/>
      <c r="B38" s="89" t="s">
        <v>19</v>
      </c>
      <c r="C38" s="15"/>
      <c r="D38" s="17"/>
      <c r="E38" s="3"/>
    </row>
    <row r="39" spans="1:5" ht="12.5" x14ac:dyDescent="0.25">
      <c r="A39" s="12"/>
      <c r="B39" s="85"/>
      <c r="C39" s="15"/>
      <c r="D39" s="17"/>
      <c r="E39" s="3"/>
    </row>
    <row r="40" spans="1:5" ht="12.5" x14ac:dyDescent="0.25">
      <c r="A40" s="12"/>
      <c r="B40" s="85"/>
      <c r="C40" s="15"/>
      <c r="D40" s="17"/>
      <c r="E40" s="3"/>
    </row>
    <row r="41" spans="1:5" ht="12.5" x14ac:dyDescent="0.25">
      <c r="A41" s="12"/>
      <c r="B41" s="89" t="s">
        <v>21</v>
      </c>
      <c r="C41" s="15"/>
      <c r="D41" s="17"/>
      <c r="E41" s="3"/>
    </row>
    <row r="42" spans="1:5" ht="12.5" x14ac:dyDescent="0.25">
      <c r="A42" s="12"/>
      <c r="B42" s="85"/>
      <c r="C42" s="15"/>
      <c r="D42" s="17"/>
      <c r="E42" s="3"/>
    </row>
    <row r="43" spans="1:5" ht="12.5" x14ac:dyDescent="0.25">
      <c r="A43" s="12"/>
      <c r="B43" s="85"/>
      <c r="C43" s="15"/>
      <c r="D43" s="17"/>
      <c r="E43" s="3"/>
    </row>
    <row r="44" spans="1:5" ht="12.5" x14ac:dyDescent="0.25">
      <c r="E44" s="3"/>
    </row>
    <row r="45" spans="1:5" ht="15.5" x14ac:dyDescent="0.25">
      <c r="A45" s="8"/>
      <c r="B45" s="95" t="s">
        <v>41</v>
      </c>
      <c r="C45" s="85"/>
      <c r="D45" s="85"/>
      <c r="E45" s="3"/>
    </row>
    <row r="46" spans="1:5" ht="12.5" x14ac:dyDescent="0.25">
      <c r="A46" s="4"/>
      <c r="B46" s="10" t="s">
        <v>4</v>
      </c>
      <c r="C46" s="10" t="s">
        <v>5</v>
      </c>
      <c r="D46" s="11" t="s">
        <v>6</v>
      </c>
      <c r="E46" s="3"/>
    </row>
    <row r="47" spans="1:5" ht="76.5" customHeight="1" x14ac:dyDescent="0.25">
      <c r="A47" s="23"/>
      <c r="B47" s="14" t="s">
        <v>43</v>
      </c>
      <c r="C47" s="28"/>
      <c r="D47" s="29" t="s">
        <v>45</v>
      </c>
      <c r="E47" s="3"/>
    </row>
    <row r="48" spans="1:5" ht="15.5" x14ac:dyDescent="0.35">
      <c r="A48" s="2"/>
      <c r="B48" s="2"/>
      <c r="C48" s="2"/>
      <c r="D48" s="2"/>
      <c r="E48" s="3"/>
    </row>
    <row r="49" spans="1:5" ht="15.5" x14ac:dyDescent="0.35">
      <c r="A49" s="1" t="s">
        <v>49</v>
      </c>
      <c r="C49" s="2"/>
      <c r="D49" s="2"/>
      <c r="E49" s="3"/>
    </row>
    <row r="50" spans="1:5" ht="13" x14ac:dyDescent="0.25">
      <c r="A50" s="6"/>
      <c r="B50" s="6"/>
      <c r="C50" s="6"/>
      <c r="D50" s="6"/>
      <c r="E50" s="3"/>
    </row>
    <row r="51" spans="1:5" ht="15.5" x14ac:dyDescent="0.25">
      <c r="A51" s="8"/>
      <c r="B51" s="95" t="s">
        <v>51</v>
      </c>
      <c r="C51" s="85"/>
      <c r="D51" s="85"/>
      <c r="E51" s="3"/>
    </row>
    <row r="52" spans="1:5" ht="12.5" x14ac:dyDescent="0.25">
      <c r="A52" s="3"/>
      <c r="B52" s="9" t="s">
        <v>4</v>
      </c>
      <c r="C52" s="10" t="s">
        <v>5</v>
      </c>
      <c r="D52" s="11" t="s">
        <v>6</v>
      </c>
      <c r="E52" s="3"/>
    </row>
    <row r="53" spans="1:5" ht="12.5" x14ac:dyDescent="0.25">
      <c r="A53" s="12"/>
      <c r="B53" s="89" t="s">
        <v>7</v>
      </c>
      <c r="C53" s="15"/>
      <c r="D53" s="17" t="s">
        <v>57</v>
      </c>
      <c r="E53" s="3"/>
    </row>
    <row r="54" spans="1:5" ht="12.5" x14ac:dyDescent="0.25">
      <c r="A54" s="12"/>
      <c r="B54" s="85"/>
      <c r="C54" s="15"/>
      <c r="D54" s="17" t="s">
        <v>59</v>
      </c>
      <c r="E54" s="3"/>
    </row>
    <row r="55" spans="1:5" ht="12.5" x14ac:dyDescent="0.25">
      <c r="A55" s="12"/>
      <c r="B55" s="85"/>
      <c r="C55" s="15"/>
      <c r="D55" s="17" t="s">
        <v>60</v>
      </c>
      <c r="E55" s="3"/>
    </row>
    <row r="56" spans="1:5" ht="12.5" x14ac:dyDescent="0.25">
      <c r="A56" s="12"/>
      <c r="B56" s="89" t="s">
        <v>11</v>
      </c>
      <c r="C56" s="15"/>
      <c r="D56" s="17"/>
      <c r="E56" s="3"/>
    </row>
    <row r="57" spans="1:5" ht="12.5" x14ac:dyDescent="0.25">
      <c r="A57" s="12"/>
      <c r="B57" s="85"/>
      <c r="C57" s="15"/>
      <c r="D57" s="17"/>
      <c r="E57" s="3"/>
    </row>
    <row r="58" spans="1:5" ht="12.5" x14ac:dyDescent="0.25">
      <c r="A58" s="12"/>
      <c r="B58" s="85"/>
      <c r="C58" s="15"/>
      <c r="D58" s="17"/>
      <c r="E58" s="3"/>
    </row>
    <row r="59" spans="1:5" ht="12.5" x14ac:dyDescent="0.25">
      <c r="A59" s="12"/>
      <c r="B59" s="89" t="s">
        <v>12</v>
      </c>
      <c r="C59" s="15"/>
      <c r="D59" s="21"/>
      <c r="E59" s="3"/>
    </row>
    <row r="60" spans="1:5" ht="12.5" x14ac:dyDescent="0.25">
      <c r="A60" s="12"/>
      <c r="B60" s="85"/>
      <c r="C60" s="15"/>
      <c r="D60" s="21"/>
      <c r="E60" s="3"/>
    </row>
    <row r="61" spans="1:5" ht="12.5" x14ac:dyDescent="0.25">
      <c r="A61" s="12"/>
      <c r="B61" s="85"/>
      <c r="C61" s="15"/>
      <c r="D61" s="21"/>
      <c r="E61" s="3"/>
    </row>
    <row r="62" spans="1:5" ht="12.5" x14ac:dyDescent="0.25">
      <c r="A62" s="12"/>
      <c r="B62" s="89" t="s">
        <v>19</v>
      </c>
      <c r="C62" s="15"/>
      <c r="D62" s="17"/>
      <c r="E62" s="3"/>
    </row>
    <row r="63" spans="1:5" ht="12.5" x14ac:dyDescent="0.25">
      <c r="A63" s="12"/>
      <c r="B63" s="85"/>
      <c r="C63" s="15"/>
      <c r="D63" s="17"/>
      <c r="E63" s="3"/>
    </row>
    <row r="64" spans="1:5" ht="12.5" x14ac:dyDescent="0.25">
      <c r="A64" s="12"/>
      <c r="B64" s="85"/>
      <c r="C64" s="15"/>
      <c r="D64" s="17"/>
      <c r="E64" s="3"/>
    </row>
    <row r="65" spans="1:5" ht="12.5" x14ac:dyDescent="0.25">
      <c r="A65" s="12"/>
      <c r="B65" s="89" t="s">
        <v>21</v>
      </c>
      <c r="C65" s="15"/>
      <c r="D65" s="17"/>
      <c r="E65" s="3"/>
    </row>
    <row r="66" spans="1:5" ht="12.5" x14ac:dyDescent="0.25">
      <c r="A66" s="12"/>
      <c r="B66" s="85"/>
      <c r="C66" s="15"/>
      <c r="D66" s="17"/>
      <c r="E66" s="3"/>
    </row>
    <row r="67" spans="1:5" ht="12.5" x14ac:dyDescent="0.25">
      <c r="A67" s="12"/>
      <c r="B67" s="85"/>
      <c r="C67" s="15"/>
      <c r="D67" s="17"/>
      <c r="E67" s="3"/>
    </row>
    <row r="68" spans="1:5" ht="12.5" x14ac:dyDescent="0.25">
      <c r="E68" s="3"/>
    </row>
    <row r="69" spans="1:5" ht="15.5" x14ac:dyDescent="0.25">
      <c r="A69" s="8"/>
      <c r="B69" s="95" t="s">
        <v>66</v>
      </c>
      <c r="C69" s="85"/>
      <c r="D69" s="85"/>
      <c r="E69" s="3"/>
    </row>
    <row r="70" spans="1:5" ht="12.5" x14ac:dyDescent="0.25">
      <c r="A70" s="4"/>
      <c r="B70" s="10" t="s">
        <v>4</v>
      </c>
      <c r="C70" s="10" t="s">
        <v>5</v>
      </c>
      <c r="D70" s="11" t="s">
        <v>6</v>
      </c>
      <c r="E70" s="3"/>
    </row>
    <row r="71" spans="1:5" ht="77.25" customHeight="1" x14ac:dyDescent="0.25">
      <c r="A71" s="23"/>
      <c r="B71" s="14" t="s">
        <v>68</v>
      </c>
      <c r="C71" s="25"/>
      <c r="D71" s="29" t="s">
        <v>69</v>
      </c>
      <c r="E71" s="3"/>
    </row>
    <row r="72" spans="1:5" ht="15.5" x14ac:dyDescent="0.35">
      <c r="A72" s="2"/>
      <c r="B72" s="2"/>
      <c r="C72" s="2"/>
      <c r="D72" s="2"/>
      <c r="E72" s="3"/>
    </row>
    <row r="73" spans="1:5" ht="15.5" x14ac:dyDescent="0.35">
      <c r="A73" s="1" t="s">
        <v>71</v>
      </c>
      <c r="C73" s="2"/>
      <c r="D73" s="2"/>
      <c r="E73" s="3"/>
    </row>
    <row r="74" spans="1:5" ht="13" x14ac:dyDescent="0.25">
      <c r="A74" s="6"/>
      <c r="B74" s="6"/>
      <c r="C74" s="6"/>
      <c r="D74" s="6"/>
      <c r="E74" s="3"/>
    </row>
    <row r="75" spans="1:5" ht="15.5" x14ac:dyDescent="0.25">
      <c r="A75" s="8"/>
      <c r="B75" s="95" t="s">
        <v>72</v>
      </c>
      <c r="C75" s="85"/>
      <c r="D75" s="85"/>
      <c r="E75" s="3"/>
    </row>
    <row r="76" spans="1:5" ht="12.5" x14ac:dyDescent="0.25">
      <c r="A76" s="3"/>
      <c r="B76" s="9" t="s">
        <v>4</v>
      </c>
      <c r="C76" s="10" t="s">
        <v>5</v>
      </c>
      <c r="D76" s="11" t="s">
        <v>6</v>
      </c>
      <c r="E76" s="3"/>
    </row>
    <row r="77" spans="1:5" ht="12.5" x14ac:dyDescent="0.25">
      <c r="A77" s="12"/>
      <c r="B77" s="89" t="s">
        <v>7</v>
      </c>
      <c r="C77" s="15"/>
      <c r="D77" s="17" t="s">
        <v>75</v>
      </c>
      <c r="E77" s="3"/>
    </row>
    <row r="78" spans="1:5" ht="12.5" x14ac:dyDescent="0.25">
      <c r="A78" s="12"/>
      <c r="B78" s="85"/>
      <c r="C78" s="15"/>
      <c r="D78" s="17" t="s">
        <v>76</v>
      </c>
      <c r="E78" s="3"/>
    </row>
    <row r="79" spans="1:5" ht="12.5" x14ac:dyDescent="0.25">
      <c r="A79" s="12"/>
      <c r="B79" s="85"/>
      <c r="C79" s="15"/>
      <c r="D79" s="17" t="s">
        <v>77</v>
      </c>
      <c r="E79" s="3"/>
    </row>
    <row r="80" spans="1:5" ht="12.5" x14ac:dyDescent="0.25">
      <c r="A80" s="12"/>
      <c r="B80" s="89" t="s">
        <v>11</v>
      </c>
      <c r="C80" s="15"/>
      <c r="D80" s="17"/>
      <c r="E80" s="3"/>
    </row>
    <row r="81" spans="1:5" ht="12.5" x14ac:dyDescent="0.25">
      <c r="A81" s="12"/>
      <c r="B81" s="85"/>
      <c r="C81" s="15"/>
      <c r="D81" s="17"/>
      <c r="E81" s="3"/>
    </row>
    <row r="82" spans="1:5" ht="12.5" x14ac:dyDescent="0.25">
      <c r="A82" s="12"/>
      <c r="B82" s="85"/>
      <c r="C82" s="15"/>
      <c r="D82" s="17"/>
      <c r="E82" s="3"/>
    </row>
    <row r="83" spans="1:5" ht="12.5" x14ac:dyDescent="0.25">
      <c r="A83" s="12"/>
      <c r="B83" s="89" t="s">
        <v>12</v>
      </c>
      <c r="C83" s="15"/>
      <c r="D83" s="21"/>
      <c r="E83" s="3"/>
    </row>
    <row r="84" spans="1:5" ht="12.5" x14ac:dyDescent="0.25">
      <c r="A84" s="12"/>
      <c r="B84" s="85"/>
      <c r="C84" s="15"/>
      <c r="D84" s="21"/>
      <c r="E84" s="3"/>
    </row>
    <row r="85" spans="1:5" ht="12.5" x14ac:dyDescent="0.25">
      <c r="A85" s="12"/>
      <c r="B85" s="85"/>
      <c r="C85" s="15"/>
      <c r="D85" s="21"/>
      <c r="E85" s="3"/>
    </row>
    <row r="86" spans="1:5" ht="12.5" x14ac:dyDescent="0.25">
      <c r="A86" s="12"/>
      <c r="B86" s="89" t="s">
        <v>19</v>
      </c>
      <c r="C86" s="15"/>
      <c r="D86" s="17"/>
      <c r="E86" s="3"/>
    </row>
    <row r="87" spans="1:5" ht="12.5" x14ac:dyDescent="0.25">
      <c r="A87" s="12"/>
      <c r="B87" s="85"/>
      <c r="C87" s="15"/>
      <c r="D87" s="17"/>
      <c r="E87" s="3"/>
    </row>
    <row r="88" spans="1:5" ht="12.5" x14ac:dyDescent="0.25">
      <c r="A88" s="12"/>
      <c r="B88" s="85"/>
      <c r="C88" s="15"/>
      <c r="D88" s="17"/>
      <c r="E88" s="3"/>
    </row>
    <row r="89" spans="1:5" ht="12.5" x14ac:dyDescent="0.25">
      <c r="A89" s="12"/>
      <c r="B89" s="89" t="s">
        <v>21</v>
      </c>
      <c r="C89" s="15"/>
      <c r="D89" s="17"/>
      <c r="E89" s="3"/>
    </row>
    <row r="90" spans="1:5" ht="12.5" x14ac:dyDescent="0.25">
      <c r="A90" s="12"/>
      <c r="B90" s="85"/>
      <c r="C90" s="15"/>
      <c r="D90" s="17"/>
      <c r="E90" s="3"/>
    </row>
    <row r="91" spans="1:5" ht="12.5" x14ac:dyDescent="0.25">
      <c r="A91" s="12"/>
      <c r="B91" s="85"/>
      <c r="C91" s="15"/>
      <c r="D91" s="17"/>
      <c r="E91" s="3"/>
    </row>
    <row r="92" spans="1:5" ht="12.5" x14ac:dyDescent="0.25">
      <c r="E92" s="3"/>
    </row>
    <row r="93" spans="1:5" ht="15.5" x14ac:dyDescent="0.25">
      <c r="A93" s="8"/>
      <c r="B93" s="95" t="s">
        <v>82</v>
      </c>
      <c r="C93" s="85"/>
      <c r="D93" s="85"/>
      <c r="E93" s="3"/>
    </row>
    <row r="94" spans="1:5" ht="12.5" x14ac:dyDescent="0.25">
      <c r="A94" s="4"/>
      <c r="B94" s="10" t="s">
        <v>4</v>
      </c>
      <c r="C94" s="10" t="s">
        <v>5</v>
      </c>
      <c r="D94" s="11" t="s">
        <v>6</v>
      </c>
      <c r="E94" s="3"/>
    </row>
    <row r="95" spans="1:5" ht="87" customHeight="1" x14ac:dyDescent="0.25">
      <c r="A95" s="23"/>
      <c r="B95" s="14" t="s">
        <v>84</v>
      </c>
      <c r="C95" s="30"/>
      <c r="D95" s="31" t="s">
        <v>86</v>
      </c>
      <c r="E95" s="3"/>
    </row>
    <row r="96" spans="1:5" ht="15.5" x14ac:dyDescent="0.35">
      <c r="A96" s="2"/>
      <c r="B96" s="2"/>
      <c r="C96" s="2"/>
      <c r="D96" s="2"/>
      <c r="E96" s="3"/>
    </row>
    <row r="97" spans="1:5" ht="15.5" x14ac:dyDescent="0.35">
      <c r="A97" s="2"/>
      <c r="B97" s="2"/>
      <c r="C97" s="2"/>
      <c r="D97" s="2"/>
      <c r="E97" s="3"/>
    </row>
    <row r="98" spans="1:5" ht="15.5" x14ac:dyDescent="0.35">
      <c r="A98" s="2"/>
      <c r="B98" s="2"/>
      <c r="C98" s="2"/>
      <c r="D98" s="2"/>
      <c r="E98" s="3"/>
    </row>
    <row r="99" spans="1:5" ht="15.5" x14ac:dyDescent="0.35">
      <c r="A99" s="2"/>
      <c r="B99" s="2"/>
      <c r="C99" s="2"/>
      <c r="D99" s="2"/>
      <c r="E99" s="3"/>
    </row>
    <row r="100" spans="1:5" ht="15.5" x14ac:dyDescent="0.35">
      <c r="A100" s="2"/>
      <c r="B100" s="2"/>
      <c r="C100" s="2"/>
      <c r="D100" s="2"/>
      <c r="E100" s="3"/>
    </row>
    <row r="101" spans="1:5" ht="15.5" x14ac:dyDescent="0.35">
      <c r="A101" s="2"/>
      <c r="B101" s="2"/>
      <c r="C101" s="2"/>
      <c r="D101" s="2"/>
      <c r="E101" s="3"/>
    </row>
    <row r="102" spans="1:5" ht="15.5" x14ac:dyDescent="0.35">
      <c r="A102" s="2"/>
      <c r="B102" s="2"/>
      <c r="C102" s="2"/>
      <c r="D102" s="2"/>
      <c r="E102" s="3"/>
    </row>
    <row r="103" spans="1:5" ht="15.5" x14ac:dyDescent="0.35">
      <c r="A103" s="2"/>
      <c r="B103" s="2"/>
      <c r="C103" s="2"/>
      <c r="D103" s="2"/>
      <c r="E103" s="3"/>
    </row>
    <row r="104" spans="1:5" ht="15.5" x14ac:dyDescent="0.35">
      <c r="A104" s="2"/>
      <c r="B104" s="2"/>
      <c r="C104" s="2"/>
      <c r="D104" s="2"/>
      <c r="E104" s="3"/>
    </row>
    <row r="105" spans="1:5" ht="15.5" x14ac:dyDescent="0.35">
      <c r="A105" s="2"/>
      <c r="B105" s="2"/>
      <c r="C105" s="2"/>
      <c r="D105" s="2"/>
      <c r="E105" s="3"/>
    </row>
    <row r="106" spans="1:5" ht="15.5" x14ac:dyDescent="0.35">
      <c r="A106" s="2"/>
      <c r="B106" s="2"/>
      <c r="C106" s="2"/>
      <c r="D106" s="2"/>
      <c r="E106" s="3"/>
    </row>
    <row r="107" spans="1:5" ht="15.5" x14ac:dyDescent="0.35">
      <c r="A107" s="2"/>
      <c r="B107" s="2"/>
      <c r="C107" s="2"/>
      <c r="D107" s="2"/>
      <c r="E107" s="3"/>
    </row>
    <row r="108" spans="1:5" ht="15.5" x14ac:dyDescent="0.35">
      <c r="A108" s="2"/>
      <c r="B108" s="2"/>
      <c r="C108" s="2"/>
      <c r="D108" s="2"/>
      <c r="E108" s="3"/>
    </row>
    <row r="109" spans="1:5" ht="15.5" x14ac:dyDescent="0.35">
      <c r="A109" s="2"/>
      <c r="B109" s="2"/>
      <c r="C109" s="2"/>
      <c r="D109" s="2"/>
      <c r="E109" s="3"/>
    </row>
    <row r="110" spans="1:5" ht="15.5" x14ac:dyDescent="0.35">
      <c r="A110" s="2"/>
      <c r="B110" s="2"/>
      <c r="C110" s="2"/>
      <c r="D110" s="2"/>
      <c r="E110" s="3"/>
    </row>
    <row r="111" spans="1:5" ht="15.5" x14ac:dyDescent="0.35">
      <c r="A111" s="2"/>
      <c r="B111" s="2"/>
      <c r="C111" s="2"/>
      <c r="D111" s="2"/>
      <c r="E111" s="3"/>
    </row>
    <row r="112" spans="1:5" ht="15.5" x14ac:dyDescent="0.35">
      <c r="A112" s="2"/>
      <c r="B112" s="2"/>
      <c r="C112" s="2"/>
      <c r="D112" s="2"/>
      <c r="E112" s="3"/>
    </row>
    <row r="113" spans="1:5" ht="15.5" x14ac:dyDescent="0.35">
      <c r="A113" s="2"/>
      <c r="B113" s="2"/>
      <c r="C113" s="2"/>
      <c r="D113" s="2"/>
      <c r="E113" s="3"/>
    </row>
    <row r="114" spans="1:5" ht="15.5" x14ac:dyDescent="0.35">
      <c r="A114" s="2"/>
      <c r="B114" s="2"/>
      <c r="C114" s="2"/>
      <c r="D114" s="2"/>
      <c r="E114" s="3"/>
    </row>
    <row r="115" spans="1:5" ht="15.5" x14ac:dyDescent="0.35">
      <c r="A115" s="2"/>
      <c r="B115" s="2"/>
      <c r="C115" s="2"/>
      <c r="D115" s="2"/>
      <c r="E115" s="3"/>
    </row>
    <row r="116" spans="1:5" ht="15.5" x14ac:dyDescent="0.35">
      <c r="A116" s="2"/>
      <c r="B116" s="2"/>
      <c r="C116" s="2"/>
      <c r="D116" s="2"/>
      <c r="E116" s="3"/>
    </row>
    <row r="117" spans="1:5" ht="15.5" x14ac:dyDescent="0.35">
      <c r="A117" s="2"/>
      <c r="B117" s="2"/>
      <c r="C117" s="2"/>
      <c r="D117" s="2"/>
      <c r="E117" s="3"/>
    </row>
    <row r="118" spans="1:5" ht="15.5" x14ac:dyDescent="0.35">
      <c r="A118" s="2"/>
      <c r="B118" s="2"/>
      <c r="C118" s="2"/>
      <c r="D118" s="2"/>
      <c r="E118" s="3"/>
    </row>
    <row r="119" spans="1:5" ht="15.5" x14ac:dyDescent="0.35">
      <c r="A119" s="2"/>
      <c r="B119" s="2"/>
      <c r="C119" s="2"/>
      <c r="D119" s="2"/>
      <c r="E119" s="3"/>
    </row>
    <row r="120" spans="1:5" ht="15.5" x14ac:dyDescent="0.35">
      <c r="A120" s="2"/>
      <c r="B120" s="2"/>
      <c r="C120" s="2"/>
      <c r="D120" s="2"/>
      <c r="E120" s="3"/>
    </row>
    <row r="121" spans="1:5" ht="15.5" x14ac:dyDescent="0.35">
      <c r="A121" s="2"/>
      <c r="B121" s="2"/>
      <c r="C121" s="2"/>
      <c r="D121" s="2"/>
      <c r="E121" s="3"/>
    </row>
    <row r="122" spans="1:5" ht="15.5" x14ac:dyDescent="0.35">
      <c r="A122" s="2"/>
      <c r="B122" s="2"/>
      <c r="C122" s="2"/>
      <c r="D122" s="2"/>
      <c r="E122" s="3"/>
    </row>
    <row r="123" spans="1:5" ht="15.5" x14ac:dyDescent="0.35">
      <c r="A123" s="2"/>
      <c r="B123" s="2"/>
      <c r="C123" s="2"/>
      <c r="D123" s="2"/>
      <c r="E123" s="3"/>
    </row>
    <row r="124" spans="1:5" ht="15.5" x14ac:dyDescent="0.35">
      <c r="A124" s="2"/>
      <c r="B124" s="2"/>
      <c r="C124" s="2"/>
      <c r="D124" s="2"/>
      <c r="E124" s="3"/>
    </row>
  </sheetData>
  <mergeCells count="28">
    <mergeCell ref="B93:D93"/>
    <mergeCell ref="B51:D51"/>
    <mergeCell ref="B53:B55"/>
    <mergeCell ref="B56:B58"/>
    <mergeCell ref="B59:B61"/>
    <mergeCell ref="B62:B64"/>
    <mergeCell ref="B65:B67"/>
    <mergeCell ref="B69:D69"/>
    <mergeCell ref="B77:B79"/>
    <mergeCell ref="B80:B82"/>
    <mergeCell ref="B83:B85"/>
    <mergeCell ref="B86:B88"/>
    <mergeCell ref="B89:B91"/>
    <mergeCell ref="B35:B37"/>
    <mergeCell ref="B38:B40"/>
    <mergeCell ref="B41:B43"/>
    <mergeCell ref="B45:D45"/>
    <mergeCell ref="B75:D75"/>
    <mergeCell ref="B17:B19"/>
    <mergeCell ref="B21:D21"/>
    <mergeCell ref="B27:D27"/>
    <mergeCell ref="B29:B31"/>
    <mergeCell ref="B32:B34"/>
    <mergeCell ref="B3:D3"/>
    <mergeCell ref="B5:B7"/>
    <mergeCell ref="B8:B10"/>
    <mergeCell ref="B11:B13"/>
    <mergeCell ref="B14:B16"/>
  </mergeCells>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42"/>
  <sheetViews>
    <sheetView workbookViewId="0"/>
  </sheetViews>
  <sheetFormatPr defaultColWidth="14.453125" defaultRowHeight="15.75" customHeight="1" x14ac:dyDescent="0.25"/>
  <cols>
    <col min="1" max="1" width="5.453125" customWidth="1"/>
    <col min="2" max="2" width="26.08984375" customWidth="1"/>
    <col min="3" max="3" width="14.453125" customWidth="1"/>
    <col min="4" max="4" width="14.26953125" customWidth="1"/>
    <col min="5" max="5" width="25" customWidth="1"/>
    <col min="6" max="6" width="29.7265625" customWidth="1"/>
    <col min="7" max="7" width="46.453125" customWidth="1"/>
    <col min="8" max="8" width="45" customWidth="1"/>
    <col min="9" max="12" width="14.453125" hidden="1"/>
  </cols>
  <sheetData>
    <row r="1" spans="1:26" ht="15.5" x14ac:dyDescent="0.35">
      <c r="A1" s="1" t="s">
        <v>102</v>
      </c>
      <c r="C1" s="2"/>
      <c r="E1" s="2"/>
      <c r="F1" s="2"/>
      <c r="G1" s="3"/>
    </row>
    <row r="2" spans="1:26" ht="15.5" x14ac:dyDescent="0.35">
      <c r="A2" s="33"/>
      <c r="B2" s="33"/>
      <c r="C2" s="33"/>
      <c r="D2" s="33"/>
      <c r="E2" s="33"/>
      <c r="F2" s="34"/>
      <c r="G2" s="34"/>
      <c r="H2" s="34"/>
      <c r="I2" s="34"/>
      <c r="J2" s="34"/>
      <c r="K2" s="34"/>
      <c r="L2" s="34"/>
      <c r="M2" s="34"/>
      <c r="N2" s="34"/>
      <c r="O2" s="34"/>
      <c r="P2" s="34"/>
      <c r="Q2" s="34"/>
      <c r="R2" s="34"/>
      <c r="S2" s="34"/>
      <c r="T2" s="34"/>
      <c r="U2" s="34"/>
      <c r="V2" s="34"/>
      <c r="W2" s="34"/>
      <c r="X2" s="34"/>
      <c r="Y2" s="34"/>
      <c r="Z2" s="34"/>
    </row>
    <row r="3" spans="1:26" ht="15.5" x14ac:dyDescent="0.35">
      <c r="A3" s="33"/>
      <c r="B3" s="33" t="s">
        <v>106</v>
      </c>
      <c r="C3" s="33"/>
      <c r="D3" s="33"/>
      <c r="E3" s="33"/>
      <c r="F3" s="34"/>
      <c r="G3" s="34"/>
      <c r="H3" s="34"/>
      <c r="I3" s="34"/>
      <c r="J3" s="34"/>
      <c r="K3" s="34"/>
      <c r="L3" s="34"/>
      <c r="M3" s="34"/>
      <c r="N3" s="34"/>
      <c r="O3" s="34"/>
      <c r="P3" s="34"/>
      <c r="Q3" s="34"/>
      <c r="R3" s="34"/>
      <c r="S3" s="34"/>
      <c r="T3" s="34"/>
      <c r="U3" s="34"/>
      <c r="V3" s="34"/>
      <c r="W3" s="34"/>
      <c r="X3" s="34"/>
      <c r="Y3" s="34"/>
      <c r="Z3" s="34"/>
    </row>
    <row r="4" spans="1:26" ht="12.5" x14ac:dyDescent="0.25">
      <c r="A4" s="4"/>
      <c r="B4" s="10" t="s">
        <v>4</v>
      </c>
      <c r="C4" s="10" t="s">
        <v>107</v>
      </c>
      <c r="D4" s="97" t="s">
        <v>109</v>
      </c>
      <c r="E4" s="85"/>
      <c r="F4" s="10" t="s">
        <v>5</v>
      </c>
    </row>
    <row r="5" spans="1:26" ht="12.5" x14ac:dyDescent="0.25">
      <c r="A5" s="24"/>
      <c r="B5" s="89" t="s">
        <v>110</v>
      </c>
      <c r="C5" s="24">
        <v>1</v>
      </c>
      <c r="D5" s="87" t="s">
        <v>112</v>
      </c>
      <c r="E5" s="85"/>
      <c r="F5" s="20" t="s">
        <v>53</v>
      </c>
    </row>
    <row r="6" spans="1:26" ht="12.5" x14ac:dyDescent="0.25">
      <c r="A6" s="24"/>
      <c r="B6" s="85"/>
      <c r="C6" s="24">
        <v>2</v>
      </c>
      <c r="D6" s="87" t="s">
        <v>114</v>
      </c>
      <c r="E6" s="85"/>
      <c r="F6" s="20" t="s">
        <v>53</v>
      </c>
    </row>
    <row r="7" spans="1:26" ht="12.5" x14ac:dyDescent="0.25">
      <c r="A7" s="24"/>
      <c r="B7" s="85"/>
      <c r="C7" s="24">
        <v>3</v>
      </c>
      <c r="D7" s="87" t="s">
        <v>115</v>
      </c>
      <c r="E7" s="85"/>
      <c r="F7" s="20" t="s">
        <v>53</v>
      </c>
    </row>
    <row r="8" spans="1:26" ht="12.5" x14ac:dyDescent="0.25">
      <c r="A8" s="24"/>
      <c r="B8" s="85"/>
      <c r="C8" s="24">
        <v>4</v>
      </c>
      <c r="D8" s="87" t="s">
        <v>117</v>
      </c>
      <c r="E8" s="85"/>
      <c r="F8" s="20" t="s">
        <v>53</v>
      </c>
    </row>
    <row r="9" spans="1:26" ht="12.5" x14ac:dyDescent="0.25">
      <c r="A9" s="24"/>
      <c r="B9" s="85"/>
      <c r="C9" s="24">
        <v>5</v>
      </c>
      <c r="D9" s="87" t="s">
        <v>118</v>
      </c>
      <c r="E9" s="85"/>
      <c r="F9" s="20" t="s">
        <v>53</v>
      </c>
    </row>
    <row r="10" spans="1:26" ht="12.5" x14ac:dyDescent="0.25">
      <c r="A10" s="24"/>
      <c r="B10" s="85"/>
      <c r="C10" s="24">
        <v>6</v>
      </c>
      <c r="D10" s="87" t="s">
        <v>119</v>
      </c>
      <c r="E10" s="85"/>
      <c r="F10" s="20" t="s">
        <v>53</v>
      </c>
    </row>
    <row r="11" spans="1:26" ht="12.5" x14ac:dyDescent="0.25">
      <c r="A11" s="24"/>
      <c r="B11" s="85"/>
      <c r="C11" s="24">
        <v>7</v>
      </c>
      <c r="D11" s="87" t="s">
        <v>120</v>
      </c>
      <c r="E11" s="85"/>
      <c r="F11" s="20" t="s">
        <v>53</v>
      </c>
    </row>
    <row r="12" spans="1:26" ht="12.5" x14ac:dyDescent="0.25">
      <c r="A12" s="24"/>
      <c r="B12" s="85"/>
      <c r="C12" s="24">
        <v>8</v>
      </c>
      <c r="D12" s="87" t="s">
        <v>122</v>
      </c>
      <c r="E12" s="85"/>
      <c r="F12" s="20" t="s">
        <v>53</v>
      </c>
    </row>
    <row r="13" spans="1:26" ht="12.5" x14ac:dyDescent="0.25">
      <c r="A13" s="24"/>
      <c r="B13" s="85"/>
      <c r="C13" s="24">
        <v>9</v>
      </c>
      <c r="D13" s="87" t="s">
        <v>124</v>
      </c>
      <c r="E13" s="85"/>
      <c r="F13" s="20" t="s">
        <v>53</v>
      </c>
    </row>
    <row r="14" spans="1:26" ht="12.5" x14ac:dyDescent="0.25">
      <c r="A14" s="24"/>
      <c r="B14" s="85"/>
      <c r="C14" s="24">
        <v>10</v>
      </c>
      <c r="D14" s="87" t="s">
        <v>125</v>
      </c>
      <c r="E14" s="85"/>
      <c r="F14" s="20" t="s">
        <v>53</v>
      </c>
    </row>
    <row r="16" spans="1:26" ht="15.5" x14ac:dyDescent="0.35">
      <c r="A16" s="5"/>
      <c r="B16" s="5" t="s">
        <v>126</v>
      </c>
      <c r="C16" s="35"/>
    </row>
    <row r="17" spans="1:8" ht="12.5" x14ac:dyDescent="0.25">
      <c r="A17" s="4"/>
      <c r="B17" s="10" t="s">
        <v>4</v>
      </c>
      <c r="C17" s="10" t="s">
        <v>129</v>
      </c>
      <c r="D17" s="10" t="s">
        <v>130</v>
      </c>
    </row>
    <row r="18" spans="1:8" ht="12.5" x14ac:dyDescent="0.25">
      <c r="A18" s="24"/>
      <c r="B18" s="89" t="s">
        <v>131</v>
      </c>
      <c r="C18" s="24" t="s">
        <v>132</v>
      </c>
      <c r="D18" s="26">
        <f>データ!B9</f>
        <v>6</v>
      </c>
    </row>
    <row r="19" spans="1:8" ht="12.5" x14ac:dyDescent="0.25">
      <c r="A19" s="24"/>
      <c r="B19" s="85"/>
      <c r="C19" s="24" t="s">
        <v>135</v>
      </c>
      <c r="D19" s="26">
        <f>データ!B10</f>
        <v>6</v>
      </c>
    </row>
    <row r="20" spans="1:8" ht="12.5" x14ac:dyDescent="0.25">
      <c r="A20" s="24"/>
      <c r="B20" s="85"/>
      <c r="C20" s="24" t="s">
        <v>136</v>
      </c>
      <c r="D20" s="26">
        <f>データ!B11</f>
        <v>6</v>
      </c>
    </row>
    <row r="21" spans="1:8" ht="12.5" x14ac:dyDescent="0.25">
      <c r="A21" s="24"/>
      <c r="B21" s="85"/>
      <c r="C21" s="24" t="s">
        <v>138</v>
      </c>
      <c r="D21" s="26">
        <f>データ!B12</f>
        <v>6</v>
      </c>
    </row>
    <row r="22" spans="1:8" ht="12.5" x14ac:dyDescent="0.25">
      <c r="A22" s="24"/>
      <c r="B22" s="85"/>
      <c r="C22" s="24" t="s">
        <v>139</v>
      </c>
      <c r="D22" s="26">
        <f>データ!B13</f>
        <v>6</v>
      </c>
    </row>
    <row r="24" spans="1:8" ht="15.5" x14ac:dyDescent="0.35">
      <c r="A24" s="5"/>
      <c r="B24" s="5" t="s">
        <v>140</v>
      </c>
      <c r="C24" s="35"/>
      <c r="D24" s="35"/>
    </row>
    <row r="25" spans="1:8" ht="12.5" x14ac:dyDescent="0.25">
      <c r="A25" s="4"/>
      <c r="B25" s="97" t="s">
        <v>4</v>
      </c>
      <c r="C25" s="85"/>
      <c r="D25" s="10" t="s">
        <v>129</v>
      </c>
      <c r="E25" s="97" t="s">
        <v>143</v>
      </c>
      <c r="F25" s="85"/>
      <c r="G25" s="10" t="s">
        <v>144</v>
      </c>
      <c r="H25" s="10" t="s">
        <v>145</v>
      </c>
    </row>
    <row r="26" spans="1:8" ht="53.25" customHeight="1" x14ac:dyDescent="0.25">
      <c r="A26" s="12"/>
      <c r="B26" s="89" t="s">
        <v>146</v>
      </c>
      <c r="C26" s="85"/>
      <c r="D26" s="36" t="str">
        <f>データ!B16</f>
        <v/>
      </c>
      <c r="E26" s="101" t="str">
        <f>データ!D16</f>
        <v/>
      </c>
      <c r="F26" s="85"/>
      <c r="G26" s="37" t="str">
        <f>データ!F16</f>
        <v/>
      </c>
      <c r="H26" s="37">
        <f>データ!H16</f>
        <v>0</v>
      </c>
    </row>
    <row r="27" spans="1:8" ht="53.25" customHeight="1" x14ac:dyDescent="0.25">
      <c r="A27" s="12"/>
      <c r="B27" s="85"/>
      <c r="C27" s="85"/>
      <c r="D27" s="36" t="str">
        <f>データ!B17</f>
        <v/>
      </c>
      <c r="E27" s="101" t="str">
        <f>データ!D17</f>
        <v/>
      </c>
      <c r="F27" s="85"/>
      <c r="G27" s="37" t="str">
        <f>データ!F17</f>
        <v/>
      </c>
      <c r="H27" s="37" t="str">
        <f>データ!H17</f>
        <v/>
      </c>
    </row>
    <row r="28" spans="1:8" ht="53.25" customHeight="1" x14ac:dyDescent="0.25">
      <c r="A28" s="12"/>
      <c r="B28" s="85"/>
      <c r="C28" s="85"/>
      <c r="D28" s="36" t="str">
        <f>データ!B18</f>
        <v/>
      </c>
      <c r="E28" s="101" t="str">
        <f>データ!D18</f>
        <v/>
      </c>
      <c r="F28" s="85"/>
      <c r="G28" s="37" t="str">
        <f>データ!F18</f>
        <v/>
      </c>
      <c r="H28" s="37" t="str">
        <f>データ!H18</f>
        <v/>
      </c>
    </row>
    <row r="29" spans="1:8" ht="53.25" customHeight="1" x14ac:dyDescent="0.25">
      <c r="A29" s="12"/>
      <c r="B29" s="85"/>
      <c r="C29" s="85"/>
      <c r="D29" s="36" t="str">
        <f>データ!B19</f>
        <v/>
      </c>
      <c r="E29" s="101" t="str">
        <f>データ!D19</f>
        <v/>
      </c>
      <c r="F29" s="85"/>
      <c r="G29" s="37" t="str">
        <f>データ!F19</f>
        <v/>
      </c>
      <c r="H29" s="37" t="str">
        <f>データ!H19</f>
        <v/>
      </c>
    </row>
    <row r="30" spans="1:8" ht="53.25" customHeight="1" x14ac:dyDescent="0.25">
      <c r="A30" s="12"/>
      <c r="B30" s="85"/>
      <c r="C30" s="85"/>
      <c r="D30" s="36" t="str">
        <f>データ!B20</f>
        <v/>
      </c>
      <c r="E30" s="101" t="str">
        <f>データ!D20</f>
        <v/>
      </c>
      <c r="F30" s="85"/>
      <c r="G30" s="37" t="str">
        <f>データ!F20</f>
        <v/>
      </c>
      <c r="H30" s="37" t="str">
        <f>データ!H20</f>
        <v/>
      </c>
    </row>
    <row r="31" spans="1:8" ht="53.25" customHeight="1" x14ac:dyDescent="0.25">
      <c r="A31" s="12"/>
      <c r="B31" s="91" t="s">
        <v>168</v>
      </c>
      <c r="C31" s="85"/>
      <c r="D31" s="36" t="str">
        <f>データ!B21</f>
        <v/>
      </c>
      <c r="E31" s="101" t="str">
        <f>データ!D21</f>
        <v/>
      </c>
      <c r="F31" s="85"/>
      <c r="G31" s="37" t="str">
        <f>データ!F21</f>
        <v/>
      </c>
      <c r="H31" s="37" t="str">
        <f>データ!H21</f>
        <v/>
      </c>
    </row>
    <row r="32" spans="1:8" ht="53.25" customHeight="1" x14ac:dyDescent="0.25">
      <c r="A32" s="12"/>
      <c r="B32" s="85"/>
      <c r="C32" s="85"/>
      <c r="D32" s="36" t="str">
        <f>データ!B22</f>
        <v/>
      </c>
      <c r="E32" s="101" t="str">
        <f>データ!D22</f>
        <v/>
      </c>
      <c r="F32" s="85"/>
      <c r="G32" s="37" t="str">
        <f>データ!F22</f>
        <v/>
      </c>
      <c r="H32" s="37" t="str">
        <f>データ!H22</f>
        <v/>
      </c>
    </row>
    <row r="33" spans="1:10" ht="53.25" customHeight="1" x14ac:dyDescent="0.25">
      <c r="A33" s="12"/>
      <c r="B33" s="85"/>
      <c r="C33" s="85"/>
      <c r="D33" s="36" t="str">
        <f>データ!B23</f>
        <v/>
      </c>
      <c r="E33" s="101" t="str">
        <f>データ!D23</f>
        <v/>
      </c>
      <c r="F33" s="85"/>
      <c r="G33" s="37" t="str">
        <f>データ!F23</f>
        <v/>
      </c>
      <c r="H33" s="37" t="str">
        <f>データ!H23</f>
        <v/>
      </c>
    </row>
    <row r="34" spans="1:10" ht="53.25" customHeight="1" x14ac:dyDescent="0.25">
      <c r="A34" s="12"/>
      <c r="B34" s="85"/>
      <c r="C34" s="85"/>
      <c r="D34" s="36" t="str">
        <f>データ!B24</f>
        <v/>
      </c>
      <c r="E34" s="101" t="str">
        <f>データ!D24</f>
        <v/>
      </c>
      <c r="F34" s="85"/>
      <c r="G34" s="37" t="str">
        <f>データ!F24</f>
        <v/>
      </c>
      <c r="H34" s="37" t="str">
        <f>データ!H24</f>
        <v/>
      </c>
    </row>
    <row r="35" spans="1:10" ht="53.25" customHeight="1" x14ac:dyDescent="0.25">
      <c r="A35" s="12"/>
      <c r="B35" s="85"/>
      <c r="C35" s="85"/>
      <c r="D35" s="36" t="str">
        <f>データ!B25</f>
        <v/>
      </c>
      <c r="E35" s="101" t="str">
        <f>データ!D25</f>
        <v/>
      </c>
      <c r="F35" s="85"/>
      <c r="G35" s="37" t="str">
        <f>データ!F25</f>
        <v/>
      </c>
      <c r="H35" s="37" t="str">
        <f>データ!H25</f>
        <v/>
      </c>
    </row>
    <row r="36" spans="1:10" ht="53.25" customHeight="1" x14ac:dyDescent="0.25">
      <c r="A36" s="24"/>
      <c r="B36" s="93"/>
      <c r="C36" s="85"/>
      <c r="D36" s="24" t="str">
        <f>データ!B26</f>
        <v>特に特性の高低はありません</v>
      </c>
      <c r="E36" s="102" t="str">
        <f>データ!D26</f>
        <v>あなたは特に目立った欠点のないバランスタイプです。何事にもある程度上手く対処できるでしょう。その点大きな長所や特徴も見つかりづらいかもしれません。</v>
      </c>
      <c r="F36" s="85"/>
      <c r="G36" s="37" t="str">
        <f>データ!F26</f>
        <v>バランス感覚がある、何でもできる、適応力がある、適応が早い、苦手な事が少ない、総合力が高い、何でも楽しめる</v>
      </c>
      <c r="H36" s="37" t="str">
        <f>データ!H26</f>
        <v>器用貧乏、一つ秀でた強みがない、特徴がない、一つに絞れない、何でも受け入れてしまう</v>
      </c>
    </row>
    <row r="38" spans="1:10" ht="15.5" x14ac:dyDescent="0.35">
      <c r="A38" s="38" t="s">
        <v>180</v>
      </c>
      <c r="C38" s="4"/>
      <c r="D38" s="4"/>
      <c r="E38" s="4"/>
      <c r="F38" s="4"/>
      <c r="G38" s="4"/>
      <c r="J38" s="4"/>
    </row>
    <row r="39" spans="1:10" ht="12.5" x14ac:dyDescent="0.25">
      <c r="A39" s="4"/>
      <c r="B39" s="4"/>
      <c r="C39" s="4"/>
      <c r="D39" s="4"/>
      <c r="E39" s="4"/>
      <c r="F39" s="4"/>
      <c r="G39" s="4"/>
      <c r="J39" s="4"/>
    </row>
    <row r="40" spans="1:10" ht="15.5" x14ac:dyDescent="0.25">
      <c r="A40" s="33"/>
      <c r="B40" s="33" t="s">
        <v>182</v>
      </c>
      <c r="C40" s="39"/>
      <c r="D40" s="39"/>
      <c r="E40" s="39"/>
      <c r="F40" s="39"/>
      <c r="G40" s="39"/>
      <c r="J40" s="4"/>
    </row>
    <row r="41" spans="1:10" ht="12.5" x14ac:dyDescent="0.25">
      <c r="A41" s="4"/>
      <c r="B41" s="10" t="s">
        <v>2</v>
      </c>
      <c r="C41" s="97" t="s">
        <v>5</v>
      </c>
      <c r="D41" s="85"/>
      <c r="E41" s="98" t="s">
        <v>6</v>
      </c>
      <c r="F41" s="85"/>
    </row>
    <row r="42" spans="1:10" ht="12.5" x14ac:dyDescent="0.25">
      <c r="A42" s="12"/>
      <c r="B42" s="89" t="s">
        <v>183</v>
      </c>
      <c r="C42" s="40"/>
      <c r="D42" s="41"/>
      <c r="E42" s="42" t="s">
        <v>186</v>
      </c>
      <c r="F42" s="43"/>
    </row>
    <row r="43" spans="1:10" ht="12.5" x14ac:dyDescent="0.25">
      <c r="A43" s="12"/>
      <c r="B43" s="85"/>
      <c r="C43" s="40"/>
      <c r="D43" s="41"/>
      <c r="E43" s="42" t="s">
        <v>189</v>
      </c>
      <c r="F43" s="43"/>
    </row>
    <row r="44" spans="1:10" ht="12.5" x14ac:dyDescent="0.25">
      <c r="A44" s="12"/>
      <c r="B44" s="85"/>
      <c r="C44" s="40"/>
      <c r="D44" s="41"/>
      <c r="E44" s="42" t="s">
        <v>190</v>
      </c>
      <c r="F44" s="43"/>
    </row>
    <row r="45" spans="1:10" ht="12.5" x14ac:dyDescent="0.25">
      <c r="A45" s="12"/>
      <c r="B45" s="91" t="s">
        <v>191</v>
      </c>
      <c r="C45" s="40"/>
      <c r="D45" s="41"/>
      <c r="E45" s="42" t="s">
        <v>193</v>
      </c>
      <c r="F45" s="43"/>
    </row>
    <row r="46" spans="1:10" ht="12.5" x14ac:dyDescent="0.25">
      <c r="A46" s="12"/>
      <c r="B46" s="85"/>
      <c r="C46" s="40"/>
      <c r="D46" s="41"/>
      <c r="E46" s="42" t="s">
        <v>194</v>
      </c>
      <c r="F46" s="43"/>
    </row>
    <row r="47" spans="1:10" ht="12.5" x14ac:dyDescent="0.25">
      <c r="A47" s="12"/>
      <c r="B47" s="85"/>
      <c r="C47" s="40"/>
      <c r="D47" s="41"/>
      <c r="E47" s="42" t="s">
        <v>195</v>
      </c>
      <c r="F47" s="43"/>
    </row>
    <row r="49" spans="1:26" ht="15.5" x14ac:dyDescent="0.25">
      <c r="B49" s="33" t="s">
        <v>196</v>
      </c>
    </row>
    <row r="50" spans="1:26" ht="12.5" x14ac:dyDescent="0.25">
      <c r="B50" s="10" t="s">
        <v>2</v>
      </c>
      <c r="C50" s="97" t="s">
        <v>5</v>
      </c>
      <c r="D50" s="85"/>
      <c r="E50" s="98" t="s">
        <v>6</v>
      </c>
      <c r="F50" s="85"/>
    </row>
    <row r="51" spans="1:26" ht="12.5" x14ac:dyDescent="0.25">
      <c r="B51" s="89" t="s">
        <v>197</v>
      </c>
      <c r="C51" s="40"/>
      <c r="D51" s="41"/>
      <c r="E51" s="42" t="s">
        <v>186</v>
      </c>
      <c r="F51" s="43"/>
    </row>
    <row r="52" spans="1:26" ht="12.5" x14ac:dyDescent="0.25">
      <c r="B52" s="85"/>
      <c r="C52" s="40"/>
      <c r="D52" s="41"/>
      <c r="E52" s="42" t="s">
        <v>189</v>
      </c>
      <c r="F52" s="43"/>
    </row>
    <row r="53" spans="1:26" ht="12.5" x14ac:dyDescent="0.25">
      <c r="B53" s="85"/>
      <c r="C53" s="40"/>
      <c r="D53" s="41"/>
      <c r="E53" s="42" t="s">
        <v>190</v>
      </c>
      <c r="F53" s="43"/>
    </row>
    <row r="54" spans="1:26" ht="12.5" x14ac:dyDescent="0.25">
      <c r="B54" s="91" t="s">
        <v>198</v>
      </c>
      <c r="C54" s="40"/>
      <c r="D54" s="41"/>
      <c r="E54" s="42" t="s">
        <v>193</v>
      </c>
      <c r="F54" s="43"/>
    </row>
    <row r="55" spans="1:26" ht="12.5" x14ac:dyDescent="0.25">
      <c r="B55" s="85"/>
      <c r="C55" s="40"/>
      <c r="D55" s="41"/>
      <c r="E55" s="42" t="s">
        <v>194</v>
      </c>
      <c r="F55" s="43"/>
    </row>
    <row r="56" spans="1:26" ht="12.5" x14ac:dyDescent="0.25">
      <c r="B56" s="85"/>
      <c r="C56" s="40"/>
      <c r="D56" s="41"/>
      <c r="E56" s="42" t="s">
        <v>195</v>
      </c>
      <c r="F56" s="43"/>
    </row>
    <row r="57" spans="1:26" ht="13" x14ac:dyDescent="0.25">
      <c r="B57" s="44"/>
    </row>
    <row r="58" spans="1:26" ht="13" x14ac:dyDescent="0.25">
      <c r="B58" s="44" t="s">
        <v>201</v>
      </c>
    </row>
    <row r="59" spans="1:26" ht="12.5" x14ac:dyDescent="0.25">
      <c r="B59" s="10" t="s">
        <v>2</v>
      </c>
      <c r="C59" s="97" t="s">
        <v>202</v>
      </c>
      <c r="D59" s="85"/>
      <c r="E59" s="85"/>
      <c r="F59" s="85"/>
      <c r="G59" s="85"/>
    </row>
    <row r="60" spans="1:26" ht="23.25" customHeight="1" x14ac:dyDescent="0.25">
      <c r="A60" s="36"/>
      <c r="B60" s="89" t="s">
        <v>144</v>
      </c>
      <c r="C60" s="36" t="str">
        <f>データ!E16</f>
        <v>好奇心旺盛、クリエイティブ、アイデアが豊富、チャレンジ精神がある、行動力がある、変化に強い、柔軟性が高い</v>
      </c>
      <c r="D60" s="36"/>
      <c r="E60" s="36"/>
      <c r="H60" s="36"/>
      <c r="I60" s="36"/>
      <c r="J60" s="36"/>
      <c r="K60" s="36"/>
      <c r="L60" s="36"/>
      <c r="M60" s="36"/>
      <c r="N60" s="36"/>
      <c r="O60" s="36"/>
      <c r="P60" s="36"/>
      <c r="Q60" s="36"/>
      <c r="R60" s="36"/>
      <c r="S60" s="36"/>
      <c r="T60" s="36"/>
      <c r="U60" s="36"/>
      <c r="V60" s="36"/>
      <c r="W60" s="36"/>
      <c r="X60" s="36"/>
      <c r="Y60" s="36"/>
      <c r="Z60" s="36"/>
    </row>
    <row r="61" spans="1:26" ht="23.25" customHeight="1" x14ac:dyDescent="0.25">
      <c r="A61" s="36"/>
      <c r="B61" s="85"/>
      <c r="C61" s="36" t="str">
        <f>データ!E17</f>
        <v>社交的、明るい、積極性がある、盛り上げ役、自分の意見を主張できる、人見知りしない、スリルを楽しめる、エネルギッシュ、リーダーシップがある、人前で話すことが得意</v>
      </c>
      <c r="D61" s="36"/>
      <c r="E61" s="36"/>
      <c r="H61" s="36"/>
      <c r="I61" s="36"/>
      <c r="J61" s="36"/>
      <c r="K61" s="36"/>
      <c r="L61" s="36"/>
      <c r="M61" s="36"/>
      <c r="N61" s="36"/>
      <c r="O61" s="36"/>
      <c r="P61" s="36"/>
      <c r="Q61" s="36"/>
      <c r="R61" s="36"/>
      <c r="S61" s="36"/>
      <c r="T61" s="36"/>
      <c r="U61" s="36"/>
      <c r="V61" s="36"/>
      <c r="W61" s="36"/>
      <c r="X61" s="36"/>
      <c r="Y61" s="36"/>
      <c r="Z61" s="36"/>
    </row>
    <row r="62" spans="1:26" ht="23.25" customHeight="1" x14ac:dyDescent="0.25">
      <c r="A62" s="36"/>
      <c r="B62" s="85"/>
      <c r="C62" s="36" t="str">
        <f>データ!E18</f>
        <v>準備が得意、計画性がある、細かいところに気が付く、テキパキしている、目標が高い、慎重、真面目、ルールを守る、あきらめない、完璧主義、自己管理ができる、粘り強い、集中力がある</v>
      </c>
      <c r="D62" s="36"/>
      <c r="E62" s="36"/>
      <c r="H62" s="36"/>
      <c r="I62" s="36"/>
      <c r="J62" s="36"/>
      <c r="K62" s="36"/>
      <c r="L62" s="36"/>
      <c r="M62" s="36"/>
      <c r="N62" s="36"/>
      <c r="O62" s="36"/>
      <c r="P62" s="36"/>
      <c r="Q62" s="36"/>
      <c r="R62" s="36"/>
      <c r="S62" s="36"/>
      <c r="T62" s="36"/>
      <c r="U62" s="36"/>
      <c r="V62" s="36"/>
      <c r="W62" s="36"/>
      <c r="X62" s="36"/>
      <c r="Y62" s="36"/>
      <c r="Z62" s="36"/>
    </row>
    <row r="63" spans="1:26" ht="23.25" customHeight="1" x14ac:dyDescent="0.25">
      <c r="A63" s="36"/>
      <c r="B63" s="85"/>
      <c r="C63" s="36" t="str">
        <f>データ!E19</f>
        <v>感情が豊か、人の言葉に敏感、物事を真剣にとらえられる、人が気づかない心配をできる</v>
      </c>
      <c r="D63" s="36"/>
      <c r="E63" s="36"/>
      <c r="H63" s="36"/>
      <c r="I63" s="36"/>
      <c r="J63" s="36"/>
      <c r="K63" s="36"/>
      <c r="L63" s="36"/>
      <c r="M63" s="36"/>
      <c r="N63" s="36"/>
      <c r="O63" s="36"/>
      <c r="P63" s="36"/>
      <c r="Q63" s="36"/>
      <c r="R63" s="36"/>
      <c r="S63" s="36"/>
      <c r="T63" s="36"/>
      <c r="U63" s="36"/>
      <c r="V63" s="36"/>
      <c r="W63" s="36"/>
      <c r="X63" s="36"/>
      <c r="Y63" s="36"/>
      <c r="Z63" s="36"/>
    </row>
    <row r="64" spans="1:26" ht="23.25" customHeight="1" x14ac:dyDescent="0.25">
      <c r="A64" s="36"/>
      <c r="B64" s="85"/>
      <c r="C64" s="36" t="str">
        <f>データ!E20</f>
        <v>協調性が高い、優しい、献身的、思いやりがある、人のために動ける、チームで動くことが得意</v>
      </c>
      <c r="D64" s="36"/>
      <c r="E64" s="36"/>
      <c r="H64" s="36"/>
      <c r="I64" s="36"/>
      <c r="J64" s="36"/>
      <c r="K64" s="36"/>
      <c r="L64" s="36"/>
      <c r="M64" s="36"/>
      <c r="N64" s="36"/>
      <c r="O64" s="36"/>
      <c r="P64" s="36"/>
      <c r="Q64" s="36"/>
      <c r="R64" s="36"/>
      <c r="S64" s="36"/>
      <c r="T64" s="36"/>
      <c r="U64" s="36"/>
      <c r="V64" s="36"/>
      <c r="W64" s="36"/>
      <c r="X64" s="36"/>
      <c r="Y64" s="36"/>
      <c r="Z64" s="36"/>
    </row>
    <row r="65" spans="1:26" ht="23.25" customHeight="1" x14ac:dyDescent="0.25">
      <c r="A65" s="36"/>
      <c r="B65" s="85"/>
      <c r="C65" s="36" t="str">
        <f>データ!E21</f>
        <v>冷静、ロジカル、分析思考、忍耐力がある、着実、地に足がついている、落ち着きがある、数字に強い</v>
      </c>
      <c r="D65" s="36"/>
      <c r="E65" s="36"/>
      <c r="H65" s="36"/>
      <c r="I65" s="36"/>
      <c r="J65" s="36"/>
      <c r="K65" s="36"/>
      <c r="L65" s="36"/>
      <c r="M65" s="36"/>
      <c r="N65" s="36"/>
      <c r="O65" s="36"/>
      <c r="P65" s="36"/>
      <c r="Q65" s="36"/>
      <c r="R65" s="36"/>
      <c r="S65" s="36"/>
      <c r="T65" s="36"/>
      <c r="U65" s="36"/>
      <c r="V65" s="36"/>
      <c r="W65" s="36"/>
      <c r="X65" s="36"/>
      <c r="Y65" s="36"/>
      <c r="Z65" s="36"/>
    </row>
    <row r="66" spans="1:26" ht="23.25" customHeight="1" x14ac:dyDescent="0.25">
      <c r="A66" s="36"/>
      <c r="B66" s="85"/>
      <c r="C66" s="36" t="str">
        <f>データ!E22</f>
        <v>穏やか、聞き上手、真面目、人に依存しない、深く考える、冷静、分析思考</v>
      </c>
      <c r="D66" s="36"/>
      <c r="E66" s="36"/>
      <c r="H66" s="36"/>
      <c r="I66" s="36"/>
      <c r="J66" s="36"/>
      <c r="K66" s="36"/>
      <c r="L66" s="36"/>
      <c r="M66" s="36"/>
      <c r="N66" s="36"/>
      <c r="O66" s="36"/>
      <c r="P66" s="36"/>
      <c r="Q66" s="36"/>
      <c r="R66" s="36"/>
      <c r="S66" s="36"/>
      <c r="T66" s="36"/>
      <c r="U66" s="36"/>
      <c r="V66" s="36"/>
      <c r="W66" s="36"/>
      <c r="X66" s="36"/>
      <c r="Y66" s="36"/>
      <c r="Z66" s="36"/>
    </row>
    <row r="67" spans="1:26" ht="23.25" customHeight="1" x14ac:dyDescent="0.25">
      <c r="A67" s="36"/>
      <c r="B67" s="85"/>
      <c r="C67" s="36" t="str">
        <f>データ!E23</f>
        <v>新しいもの好き、柔軟性がある、自発的、抜け道を探すのが上手い、アイデア豊富</v>
      </c>
      <c r="D67" s="36"/>
      <c r="E67" s="36"/>
      <c r="H67" s="36"/>
      <c r="I67" s="36"/>
      <c r="J67" s="36"/>
      <c r="K67" s="36"/>
      <c r="L67" s="36"/>
      <c r="M67" s="36"/>
      <c r="N67" s="36"/>
      <c r="O67" s="36"/>
      <c r="P67" s="36"/>
      <c r="Q67" s="36"/>
      <c r="R67" s="36"/>
      <c r="S67" s="36"/>
      <c r="T67" s="36"/>
      <c r="U67" s="36"/>
      <c r="V67" s="36"/>
      <c r="W67" s="36"/>
      <c r="X67" s="36"/>
      <c r="Y67" s="36"/>
      <c r="Z67" s="36"/>
    </row>
    <row r="68" spans="1:26" ht="23.25" customHeight="1" x14ac:dyDescent="0.25">
      <c r="A68" s="36"/>
      <c r="B68" s="85"/>
      <c r="C68" s="36" t="str">
        <f>データ!E24</f>
        <v>冷静、情緒が安定している、自制心がある、プレッシャーに強い、ポジティブ、ストレスに強い、小さなことは気にしない</v>
      </c>
      <c r="D68" s="36"/>
      <c r="E68" s="36"/>
      <c r="H68" s="36"/>
      <c r="I68" s="36"/>
      <c r="J68" s="36"/>
      <c r="K68" s="36"/>
      <c r="L68" s="36"/>
      <c r="M68" s="36"/>
      <c r="N68" s="36"/>
      <c r="O68" s="36"/>
      <c r="P68" s="36"/>
      <c r="Q68" s="36"/>
      <c r="R68" s="36"/>
      <c r="S68" s="36"/>
      <c r="T68" s="36"/>
      <c r="U68" s="36"/>
      <c r="V68" s="36"/>
      <c r="W68" s="36"/>
      <c r="X68" s="36"/>
      <c r="Y68" s="36"/>
      <c r="Z68" s="36"/>
    </row>
    <row r="69" spans="1:26" ht="23.25" customHeight="1" x14ac:dyDescent="0.25">
      <c r="A69" s="36"/>
      <c r="B69" s="91" t="s">
        <v>145</v>
      </c>
      <c r="C69" s="36" t="str">
        <f>データ!G16</f>
        <v>飽き性、考えが足りない、忍耐強くない、ルールがないと不安、軽率、感情的、頑固、数字に弱い</v>
      </c>
      <c r="D69" s="36"/>
      <c r="E69" s="36"/>
      <c r="H69" s="36"/>
      <c r="I69" s="36"/>
      <c r="J69" s="36"/>
      <c r="K69" s="36"/>
      <c r="L69" s="36"/>
      <c r="M69" s="36"/>
      <c r="N69" s="36"/>
      <c r="O69" s="36"/>
      <c r="P69" s="36"/>
      <c r="Q69" s="36"/>
      <c r="R69" s="36"/>
      <c r="S69" s="36"/>
      <c r="T69" s="36"/>
      <c r="U69" s="36"/>
      <c r="V69" s="36"/>
      <c r="W69" s="36"/>
      <c r="X69" s="36"/>
      <c r="Y69" s="36"/>
      <c r="Z69" s="36"/>
    </row>
    <row r="70" spans="1:26" ht="23.25" customHeight="1" x14ac:dyDescent="0.25">
      <c r="A70" s="36"/>
      <c r="B70" s="85"/>
      <c r="C70" s="36" t="str">
        <f>データ!G17</f>
        <v>自己主張が強い、行動しすぎる、一人が苦手、リスクを好む、目立ちたがり、交友関係が広すぎる</v>
      </c>
      <c r="D70" s="36"/>
      <c r="E70" s="36"/>
      <c r="H70" s="36"/>
      <c r="I70" s="36"/>
      <c r="J70" s="36"/>
      <c r="K70" s="36"/>
      <c r="L70" s="36"/>
      <c r="M70" s="36"/>
      <c r="N70" s="36"/>
      <c r="O70" s="36"/>
      <c r="P70" s="36"/>
      <c r="Q70" s="36"/>
      <c r="R70" s="36"/>
      <c r="S70" s="36"/>
      <c r="T70" s="36"/>
      <c r="U70" s="36"/>
      <c r="V70" s="36"/>
      <c r="W70" s="36"/>
      <c r="X70" s="36"/>
      <c r="Y70" s="36"/>
      <c r="Z70" s="36"/>
    </row>
    <row r="71" spans="1:26" ht="23.25" customHeight="1" x14ac:dyDescent="0.25">
      <c r="A71" s="36"/>
      <c r="B71" s="85"/>
      <c r="C71" s="36" t="str">
        <f>データ!G18</f>
        <v>頑固、あきらめが悪い、細かすぎる、計画を重視しすぎる、真面目過ぎる、完璧主義</v>
      </c>
      <c r="D71" s="36"/>
      <c r="E71" s="36"/>
      <c r="H71" s="36"/>
      <c r="I71" s="36"/>
      <c r="J71" s="36"/>
      <c r="K71" s="36"/>
      <c r="L71" s="36"/>
      <c r="M71" s="36"/>
      <c r="N71" s="36"/>
      <c r="O71" s="36"/>
      <c r="P71" s="36"/>
      <c r="Q71" s="36"/>
      <c r="R71" s="36"/>
      <c r="S71" s="36"/>
      <c r="T71" s="36"/>
      <c r="U71" s="36"/>
      <c r="V71" s="36"/>
      <c r="W71" s="36"/>
      <c r="X71" s="36"/>
      <c r="Y71" s="36"/>
      <c r="Z71" s="36"/>
    </row>
    <row r="72" spans="1:26" ht="23.25" customHeight="1" x14ac:dyDescent="0.25">
      <c r="A72" s="36"/>
      <c r="B72" s="85"/>
      <c r="C72" s="36" t="str">
        <f>データ!G19</f>
        <v>怒りっぽい、メンタルが弱い、プレッシャーに弱い、緊張しすぎる、我慢ができない、ネガティブ、心配性、気分屋</v>
      </c>
      <c r="D72" s="36"/>
      <c r="E72" s="36"/>
      <c r="H72" s="36"/>
      <c r="I72" s="36"/>
      <c r="J72" s="36"/>
      <c r="K72" s="36"/>
      <c r="L72" s="36"/>
      <c r="M72" s="36"/>
      <c r="N72" s="36"/>
      <c r="O72" s="36"/>
      <c r="P72" s="36"/>
      <c r="Q72" s="36"/>
      <c r="R72" s="36"/>
      <c r="S72" s="36"/>
      <c r="T72" s="36"/>
      <c r="U72" s="36"/>
      <c r="V72" s="36"/>
      <c r="W72" s="36"/>
      <c r="X72" s="36"/>
      <c r="Y72" s="36"/>
      <c r="Z72" s="36"/>
    </row>
    <row r="73" spans="1:26" ht="23.25" customHeight="1" x14ac:dyDescent="0.25">
      <c r="A73" s="36"/>
      <c r="B73" s="85"/>
      <c r="C73" s="36" t="str">
        <f>データ!G20</f>
        <v>流されやすい、優柔不断、優しすぎる、他人を優先してしまう、一人で動くのが苦手、競争が苦手</v>
      </c>
      <c r="D73" s="36"/>
      <c r="E73" s="36"/>
      <c r="H73" s="36"/>
      <c r="I73" s="36"/>
      <c r="J73" s="36"/>
      <c r="K73" s="36"/>
      <c r="L73" s="36"/>
      <c r="M73" s="36"/>
      <c r="N73" s="36"/>
      <c r="O73" s="36"/>
      <c r="P73" s="36"/>
      <c r="Q73" s="36"/>
      <c r="R73" s="36"/>
      <c r="S73" s="36"/>
      <c r="T73" s="36"/>
      <c r="U73" s="36"/>
      <c r="V73" s="36"/>
      <c r="W73" s="36"/>
      <c r="X73" s="36"/>
      <c r="Y73" s="36"/>
      <c r="Z73" s="36"/>
    </row>
    <row r="74" spans="1:26" ht="23.25" customHeight="1" x14ac:dyDescent="0.25">
      <c r="A74" s="36"/>
      <c r="B74" s="85"/>
      <c r="C74" s="36" t="str">
        <f>データ!G21</f>
        <v>創造性が低い、冒険しない、我慢してしまう、ルールが好きではない、考えすぎてしまう、アイデアに乏しい、新しいチャレンジが好きではない、変化に弱い、柔軟性が低い</v>
      </c>
      <c r="D74" s="36"/>
      <c r="E74" s="36"/>
      <c r="H74" s="36"/>
      <c r="I74" s="36"/>
      <c r="J74" s="36"/>
      <c r="K74" s="36"/>
      <c r="L74" s="36"/>
      <c r="M74" s="36"/>
      <c r="N74" s="36"/>
      <c r="O74" s="36"/>
      <c r="P74" s="36"/>
      <c r="Q74" s="36"/>
      <c r="R74" s="36"/>
      <c r="S74" s="36"/>
      <c r="T74" s="36"/>
      <c r="U74" s="36"/>
      <c r="V74" s="36"/>
      <c r="W74" s="36"/>
      <c r="X74" s="36"/>
      <c r="Y74" s="36"/>
      <c r="Z74" s="36"/>
    </row>
    <row r="75" spans="1:26" ht="23.25" customHeight="1" x14ac:dyDescent="0.25">
      <c r="A75" s="36"/>
      <c r="B75" s="85"/>
      <c r="C75" s="36" t="str">
        <f>データ!G22</f>
        <v>内向的、のんびりしている、人見知り、消極的、人が多いのが苦手、控えめ、真面目過ぎる、リーダーシップがない、行動が遅い、優柔不断</v>
      </c>
      <c r="D75" s="36"/>
      <c r="E75" s="36"/>
      <c r="H75" s="36"/>
      <c r="I75" s="36"/>
      <c r="J75" s="36"/>
      <c r="K75" s="36"/>
      <c r="L75" s="36"/>
      <c r="M75" s="36"/>
      <c r="N75" s="36"/>
      <c r="O75" s="36"/>
      <c r="P75" s="36"/>
      <c r="Q75" s="36"/>
      <c r="R75" s="36"/>
      <c r="S75" s="36"/>
      <c r="T75" s="36"/>
      <c r="U75" s="36"/>
      <c r="V75" s="36"/>
      <c r="W75" s="36"/>
      <c r="X75" s="36"/>
      <c r="Y75" s="36"/>
      <c r="Z75" s="36"/>
    </row>
    <row r="76" spans="1:26" ht="23.25" customHeight="1" x14ac:dyDescent="0.25">
      <c r="A76" s="36"/>
      <c r="B76" s="85"/>
      <c r="C76" s="36" t="str">
        <f>データ!G23</f>
        <v>飽き性、あきらめが早い、新しいもの好き、細かいところを見落とす、準備が苦手、軽率</v>
      </c>
      <c r="D76" s="36"/>
      <c r="E76" s="36"/>
      <c r="H76" s="36"/>
      <c r="I76" s="36"/>
      <c r="J76" s="36"/>
      <c r="K76" s="36"/>
      <c r="L76" s="36"/>
      <c r="M76" s="36"/>
      <c r="N76" s="36"/>
      <c r="O76" s="36"/>
      <c r="P76" s="36"/>
      <c r="Q76" s="36"/>
      <c r="R76" s="36"/>
      <c r="S76" s="36"/>
      <c r="T76" s="36"/>
      <c r="U76" s="36"/>
      <c r="V76" s="36"/>
      <c r="W76" s="36"/>
      <c r="X76" s="36"/>
      <c r="Y76" s="36"/>
      <c r="Z76" s="36"/>
    </row>
    <row r="77" spans="1:26" ht="23.25" customHeight="1" x14ac:dyDescent="0.25">
      <c r="A77" s="36"/>
      <c r="B77" s="85"/>
      <c r="C77" s="36" t="str">
        <f>データ!G24</f>
        <v>冷静過ぎる、感情の起伏が少ない、我慢してしまう、ポジティブすぎる</v>
      </c>
      <c r="D77" s="36"/>
      <c r="E77" s="36"/>
      <c r="H77" s="36"/>
      <c r="I77" s="36"/>
      <c r="J77" s="36"/>
      <c r="K77" s="36"/>
      <c r="L77" s="36"/>
      <c r="M77" s="36"/>
      <c r="N77" s="36"/>
      <c r="O77" s="36"/>
      <c r="P77" s="36"/>
      <c r="Q77" s="36"/>
      <c r="R77" s="36"/>
      <c r="S77" s="36"/>
      <c r="T77" s="36"/>
      <c r="U77" s="36"/>
      <c r="V77" s="36"/>
      <c r="W77" s="36"/>
      <c r="X77" s="36"/>
      <c r="Y77" s="36"/>
      <c r="Z77" s="36"/>
    </row>
    <row r="79" spans="1:26" ht="15.5" x14ac:dyDescent="0.25">
      <c r="B79" s="33" t="s">
        <v>279</v>
      </c>
    </row>
    <row r="80" spans="1:26" ht="12.5" x14ac:dyDescent="0.25">
      <c r="B80" s="10" t="s">
        <v>2</v>
      </c>
      <c r="C80" s="97" t="s">
        <v>5</v>
      </c>
      <c r="D80" s="85"/>
      <c r="E80" s="98" t="s">
        <v>6</v>
      </c>
      <c r="F80" s="85"/>
    </row>
    <row r="81" spans="1:8" ht="12.5" x14ac:dyDescent="0.25">
      <c r="B81" s="89" t="s">
        <v>280</v>
      </c>
      <c r="C81" s="40"/>
      <c r="D81" s="41"/>
      <c r="E81" s="42" t="s">
        <v>186</v>
      </c>
      <c r="F81" s="43"/>
    </row>
    <row r="82" spans="1:8" ht="12.5" x14ac:dyDescent="0.25">
      <c r="B82" s="85"/>
      <c r="C82" s="40"/>
      <c r="D82" s="41"/>
      <c r="E82" s="42" t="s">
        <v>189</v>
      </c>
      <c r="F82" s="43"/>
    </row>
    <row r="83" spans="1:8" ht="12.5" x14ac:dyDescent="0.25">
      <c r="B83" s="85"/>
      <c r="C83" s="40"/>
      <c r="D83" s="41"/>
      <c r="E83" s="42" t="s">
        <v>190</v>
      </c>
      <c r="F83" s="43"/>
    </row>
    <row r="84" spans="1:8" ht="12.5" x14ac:dyDescent="0.25">
      <c r="B84" s="91" t="s">
        <v>281</v>
      </c>
      <c r="C84" s="40"/>
      <c r="D84" s="41"/>
      <c r="E84" s="42" t="s">
        <v>193</v>
      </c>
      <c r="F84" s="43"/>
    </row>
    <row r="85" spans="1:8" ht="12.5" x14ac:dyDescent="0.25">
      <c r="B85" s="85"/>
      <c r="C85" s="40"/>
      <c r="D85" s="41"/>
      <c r="E85" s="42" t="s">
        <v>194</v>
      </c>
      <c r="F85" s="43"/>
    </row>
    <row r="86" spans="1:8" ht="12.5" x14ac:dyDescent="0.25">
      <c r="B86" s="85"/>
      <c r="C86" s="40"/>
      <c r="D86" s="41"/>
      <c r="E86" s="42" t="s">
        <v>195</v>
      </c>
      <c r="F86" s="43"/>
    </row>
    <row r="87" spans="1:8" ht="15.5" x14ac:dyDescent="0.25">
      <c r="B87" s="33"/>
    </row>
    <row r="88" spans="1:8" ht="15.5" x14ac:dyDescent="0.25">
      <c r="B88" s="33" t="s">
        <v>283</v>
      </c>
    </row>
    <row r="89" spans="1:8" ht="12.5" x14ac:dyDescent="0.25">
      <c r="A89" s="24"/>
      <c r="B89" s="10" t="s">
        <v>2</v>
      </c>
      <c r="C89" s="10" t="s">
        <v>202</v>
      </c>
      <c r="D89" s="97" t="s">
        <v>185</v>
      </c>
      <c r="E89" s="85"/>
      <c r="F89" s="85"/>
      <c r="G89" s="98" t="s">
        <v>6</v>
      </c>
      <c r="H89" s="85"/>
    </row>
    <row r="90" spans="1:8" ht="12.5" x14ac:dyDescent="0.25">
      <c r="A90" s="24"/>
      <c r="B90" s="89" t="s">
        <v>288</v>
      </c>
      <c r="C90" s="96">
        <f>C42</f>
        <v>0</v>
      </c>
      <c r="D90" s="41"/>
      <c r="E90" s="41"/>
      <c r="F90" s="41"/>
      <c r="G90" s="48"/>
      <c r="H90" s="43"/>
    </row>
    <row r="91" spans="1:8" ht="12.5" x14ac:dyDescent="0.25">
      <c r="A91" s="24"/>
      <c r="B91" s="85"/>
      <c r="C91" s="85"/>
      <c r="D91" s="41"/>
      <c r="E91" s="41"/>
      <c r="F91" s="41"/>
      <c r="G91" s="48"/>
      <c r="H91" s="43"/>
    </row>
    <row r="92" spans="1:8" ht="12.5" x14ac:dyDescent="0.25">
      <c r="A92" s="24"/>
      <c r="B92" s="85"/>
      <c r="C92" s="85"/>
      <c r="D92" s="41"/>
      <c r="E92" s="41"/>
      <c r="F92" s="41"/>
      <c r="G92" s="48"/>
      <c r="H92" s="43"/>
    </row>
    <row r="93" spans="1:8" ht="12.5" x14ac:dyDescent="0.25">
      <c r="A93" s="24"/>
      <c r="B93" s="85"/>
      <c r="C93" s="96">
        <f>C43</f>
        <v>0</v>
      </c>
      <c r="D93" s="41"/>
      <c r="E93" s="41"/>
      <c r="F93" s="41"/>
      <c r="G93" s="48"/>
      <c r="H93" s="43"/>
    </row>
    <row r="94" spans="1:8" ht="12.5" x14ac:dyDescent="0.25">
      <c r="A94" s="24"/>
      <c r="B94" s="85"/>
      <c r="C94" s="85"/>
      <c r="D94" s="41"/>
      <c r="E94" s="41"/>
      <c r="F94" s="41"/>
      <c r="G94" s="48"/>
      <c r="H94" s="43"/>
    </row>
    <row r="95" spans="1:8" ht="12.5" x14ac:dyDescent="0.25">
      <c r="A95" s="24"/>
      <c r="B95" s="85"/>
      <c r="C95" s="85"/>
      <c r="D95" s="41"/>
      <c r="E95" s="41"/>
      <c r="F95" s="41"/>
      <c r="G95" s="48"/>
      <c r="H95" s="43"/>
    </row>
    <row r="96" spans="1:8" ht="12.5" x14ac:dyDescent="0.25">
      <c r="A96" s="24"/>
      <c r="B96" s="85"/>
      <c r="C96" s="96">
        <f>C44</f>
        <v>0</v>
      </c>
      <c r="D96" s="41"/>
      <c r="E96" s="41"/>
      <c r="F96" s="41"/>
      <c r="G96" s="43"/>
      <c r="H96" s="43"/>
    </row>
    <row r="97" spans="1:8" ht="12.5" x14ac:dyDescent="0.25">
      <c r="A97" s="24"/>
      <c r="B97" s="85"/>
      <c r="C97" s="85"/>
      <c r="D97" s="41"/>
      <c r="E97" s="41"/>
      <c r="F97" s="41"/>
      <c r="G97" s="43"/>
      <c r="H97" s="43"/>
    </row>
    <row r="98" spans="1:8" ht="12.5" x14ac:dyDescent="0.25">
      <c r="A98" s="24"/>
      <c r="B98" s="85"/>
      <c r="C98" s="85"/>
      <c r="D98" s="41"/>
      <c r="E98" s="41"/>
      <c r="F98" s="41"/>
      <c r="G98" s="43"/>
      <c r="H98" s="43"/>
    </row>
    <row r="99" spans="1:8" ht="12.5" x14ac:dyDescent="0.25">
      <c r="A99" s="24"/>
      <c r="B99" s="91" t="s">
        <v>296</v>
      </c>
      <c r="C99" s="96">
        <f>C45</f>
        <v>0</v>
      </c>
      <c r="D99" s="41"/>
      <c r="E99" s="41"/>
      <c r="F99" s="41"/>
      <c r="G99" s="43"/>
      <c r="H99" s="43"/>
    </row>
    <row r="100" spans="1:8" ht="12.5" x14ac:dyDescent="0.25">
      <c r="A100" s="24"/>
      <c r="B100" s="85"/>
      <c r="C100" s="85"/>
      <c r="D100" s="41"/>
      <c r="E100" s="41"/>
      <c r="F100" s="41"/>
      <c r="G100" s="43"/>
      <c r="H100" s="43"/>
    </row>
    <row r="101" spans="1:8" ht="12.5" x14ac:dyDescent="0.25">
      <c r="A101" s="24"/>
      <c r="B101" s="85"/>
      <c r="C101" s="85"/>
      <c r="D101" s="41"/>
      <c r="E101" s="41"/>
      <c r="F101" s="41"/>
      <c r="G101" s="43"/>
      <c r="H101" s="43"/>
    </row>
    <row r="102" spans="1:8" ht="12.5" x14ac:dyDescent="0.25">
      <c r="A102" s="24"/>
      <c r="B102" s="85"/>
      <c r="C102" s="96">
        <f>C46</f>
        <v>0</v>
      </c>
      <c r="D102" s="41"/>
      <c r="E102" s="41"/>
      <c r="F102" s="41"/>
      <c r="G102" s="43"/>
      <c r="H102" s="43"/>
    </row>
    <row r="103" spans="1:8" ht="12.5" x14ac:dyDescent="0.25">
      <c r="A103" s="24"/>
      <c r="B103" s="85"/>
      <c r="C103" s="85"/>
      <c r="D103" s="41"/>
      <c r="E103" s="41"/>
      <c r="F103" s="41"/>
      <c r="G103" s="43"/>
      <c r="H103" s="43"/>
    </row>
    <row r="104" spans="1:8" ht="12.5" x14ac:dyDescent="0.25">
      <c r="A104" s="24"/>
      <c r="B104" s="85"/>
      <c r="C104" s="85"/>
      <c r="D104" s="41"/>
      <c r="E104" s="41"/>
      <c r="F104" s="41"/>
      <c r="G104" s="43"/>
      <c r="H104" s="43"/>
    </row>
    <row r="105" spans="1:8" ht="12.5" x14ac:dyDescent="0.25">
      <c r="A105" s="24"/>
      <c r="B105" s="85"/>
      <c r="C105" s="96">
        <f>C47</f>
        <v>0</v>
      </c>
      <c r="D105" s="41"/>
      <c r="E105" s="41"/>
      <c r="F105" s="41"/>
      <c r="G105" s="43"/>
      <c r="H105" s="43"/>
    </row>
    <row r="106" spans="1:8" ht="12.5" x14ac:dyDescent="0.25">
      <c r="A106" s="24"/>
      <c r="B106" s="85"/>
      <c r="C106" s="85"/>
      <c r="D106" s="41"/>
      <c r="E106" s="41"/>
      <c r="F106" s="41"/>
      <c r="G106" s="43"/>
      <c r="H106" s="43"/>
    </row>
    <row r="107" spans="1:8" ht="12.5" x14ac:dyDescent="0.25">
      <c r="A107" s="24"/>
      <c r="B107" s="85"/>
      <c r="C107" s="85"/>
      <c r="D107" s="41"/>
      <c r="E107" s="41"/>
      <c r="F107" s="41"/>
      <c r="G107" s="43"/>
      <c r="H107" s="43"/>
    </row>
    <row r="108" spans="1:8" ht="12.5" x14ac:dyDescent="0.25">
      <c r="A108" s="24"/>
      <c r="B108" s="24"/>
    </row>
    <row r="109" spans="1:8" ht="15.5" x14ac:dyDescent="0.25">
      <c r="A109" s="24"/>
      <c r="B109" s="33" t="s">
        <v>299</v>
      </c>
    </row>
    <row r="110" spans="1:8" ht="12.5" x14ac:dyDescent="0.25">
      <c r="A110" s="24"/>
      <c r="B110" s="10" t="s">
        <v>2</v>
      </c>
      <c r="C110" s="10" t="s">
        <v>2</v>
      </c>
      <c r="D110" s="11" t="s">
        <v>6</v>
      </c>
      <c r="E110" s="4"/>
    </row>
    <row r="111" spans="1:8" ht="12.5" x14ac:dyDescent="0.25">
      <c r="A111" s="24"/>
      <c r="B111" s="49" t="s">
        <v>300</v>
      </c>
      <c r="C111" s="20"/>
      <c r="D111" s="42" t="s">
        <v>186</v>
      </c>
    </row>
    <row r="112" spans="1:8" ht="12.5" x14ac:dyDescent="0.25">
      <c r="A112" s="24"/>
      <c r="B112" s="50" t="s">
        <v>301</v>
      </c>
      <c r="C112" s="20"/>
      <c r="D112" s="42" t="s">
        <v>193</v>
      </c>
    </row>
    <row r="113" spans="1:12" ht="15.5" x14ac:dyDescent="0.35">
      <c r="A113" s="38"/>
      <c r="C113" s="4"/>
      <c r="D113" s="4"/>
      <c r="E113" s="4"/>
      <c r="F113" s="4"/>
      <c r="G113" s="4"/>
      <c r="J113" s="4"/>
    </row>
    <row r="114" spans="1:12" ht="32.25" customHeight="1" x14ac:dyDescent="0.35">
      <c r="A114" s="38"/>
      <c r="B114" s="33" t="s">
        <v>303</v>
      </c>
      <c r="C114" s="4"/>
      <c r="D114" s="4"/>
      <c r="E114" s="4"/>
      <c r="F114" s="4"/>
      <c r="G114" s="4"/>
      <c r="J114" s="4"/>
    </row>
    <row r="115" spans="1:12" ht="15.5" x14ac:dyDescent="0.35">
      <c r="A115" s="38"/>
      <c r="B115" s="10" t="s">
        <v>2</v>
      </c>
      <c r="C115" s="10" t="s">
        <v>2</v>
      </c>
      <c r="D115" s="97" t="s">
        <v>304</v>
      </c>
      <c r="E115" s="85"/>
      <c r="F115" s="85"/>
      <c r="G115" s="98" t="s">
        <v>6</v>
      </c>
      <c r="H115" s="85"/>
      <c r="J115" s="4"/>
    </row>
    <row r="116" spans="1:12" ht="85.5" customHeight="1" x14ac:dyDescent="0.35">
      <c r="A116" s="38"/>
      <c r="B116" s="51" t="s">
        <v>305</v>
      </c>
      <c r="C116" s="12">
        <f t="shared" ref="C116:C117" si="0">C111</f>
        <v>0</v>
      </c>
      <c r="D116" s="99"/>
      <c r="E116" s="85"/>
      <c r="F116" s="85"/>
      <c r="G116" s="4"/>
      <c r="J116" s="4"/>
    </row>
    <row r="117" spans="1:12" ht="85.5" customHeight="1" x14ac:dyDescent="0.35">
      <c r="A117" s="38"/>
      <c r="B117" s="53" t="s">
        <v>310</v>
      </c>
      <c r="C117" s="12">
        <f t="shared" si="0"/>
        <v>0</v>
      </c>
      <c r="D117" s="99"/>
      <c r="E117" s="85"/>
      <c r="F117" s="85"/>
      <c r="G117" s="4"/>
      <c r="J117" s="4"/>
    </row>
    <row r="118" spans="1:12" ht="15.5" x14ac:dyDescent="0.35">
      <c r="A118" s="38"/>
      <c r="C118" s="4"/>
      <c r="D118" s="4"/>
      <c r="E118" s="4"/>
      <c r="F118" s="4"/>
      <c r="G118" s="4"/>
      <c r="J118" s="4"/>
    </row>
    <row r="119" spans="1:12" ht="15.5" x14ac:dyDescent="0.35">
      <c r="A119" s="38" t="s">
        <v>312</v>
      </c>
      <c r="C119" s="4"/>
      <c r="D119" s="4"/>
      <c r="E119" s="4"/>
      <c r="F119" s="4"/>
      <c r="G119" s="4"/>
      <c r="J119" s="4"/>
    </row>
    <row r="121" spans="1:12" ht="15.5" x14ac:dyDescent="0.35">
      <c r="A121" s="24"/>
      <c r="B121" s="5" t="s">
        <v>313</v>
      </c>
    </row>
    <row r="122" spans="1:12" ht="12.5" x14ac:dyDescent="0.25">
      <c r="A122" s="4"/>
      <c r="B122" s="10" t="s">
        <v>2</v>
      </c>
      <c r="C122" s="97" t="s">
        <v>2</v>
      </c>
      <c r="D122" s="85"/>
      <c r="E122" s="10" t="s">
        <v>203</v>
      </c>
      <c r="F122" s="10" t="s">
        <v>204</v>
      </c>
      <c r="G122" s="10" t="s">
        <v>5</v>
      </c>
      <c r="H122" s="10" t="s">
        <v>315</v>
      </c>
      <c r="I122" s="24" t="s">
        <v>316</v>
      </c>
      <c r="J122" s="24" t="s">
        <v>292</v>
      </c>
      <c r="K122" s="24" t="s">
        <v>317</v>
      </c>
      <c r="L122" s="24" t="s">
        <v>318</v>
      </c>
    </row>
    <row r="123" spans="1:12" ht="12.5" x14ac:dyDescent="0.25">
      <c r="A123" s="24"/>
      <c r="B123" s="89" t="s">
        <v>319</v>
      </c>
      <c r="C123" s="87" t="s">
        <v>205</v>
      </c>
      <c r="D123" s="85"/>
      <c r="E123" s="24" t="s">
        <v>206</v>
      </c>
      <c r="F123" s="24" t="s">
        <v>320</v>
      </c>
      <c r="G123" s="20" t="s">
        <v>321</v>
      </c>
      <c r="H123" s="41" t="str">
        <f t="shared" ref="H123:H133" si="1">IF(G123="A",E123,IF(G123="両方のバランス","両方のバランス",IF(G123="▼選択肢から選んでください","",F123)))</f>
        <v/>
      </c>
      <c r="I123" s="26">
        <f>IF(G123="B",1,0)</f>
        <v>0</v>
      </c>
      <c r="J123" s="26">
        <f>IF(G123="A",1,0)</f>
        <v>0</v>
      </c>
    </row>
    <row r="124" spans="1:12" ht="12.5" x14ac:dyDescent="0.25">
      <c r="A124" s="24"/>
      <c r="B124" s="85"/>
      <c r="C124" s="87" t="s">
        <v>328</v>
      </c>
      <c r="D124" s="85"/>
      <c r="E124" s="24" t="s">
        <v>207</v>
      </c>
      <c r="F124" s="24" t="s">
        <v>208</v>
      </c>
      <c r="G124" s="20" t="s">
        <v>321</v>
      </c>
      <c r="H124" s="41" t="str">
        <f t="shared" si="1"/>
        <v/>
      </c>
      <c r="I124" s="26">
        <f>IF(G124="A",1,0)</f>
        <v>0</v>
      </c>
      <c r="J124" s="26">
        <f>IF(G124="B",1,0)</f>
        <v>0</v>
      </c>
    </row>
    <row r="125" spans="1:12" ht="12.5" x14ac:dyDescent="0.25">
      <c r="A125" s="24"/>
      <c r="B125" s="85"/>
      <c r="C125" s="87" t="s">
        <v>209</v>
      </c>
      <c r="D125" s="85"/>
      <c r="E125" s="24" t="s">
        <v>331</v>
      </c>
      <c r="F125" s="24" t="s">
        <v>210</v>
      </c>
      <c r="G125" s="20" t="s">
        <v>321</v>
      </c>
      <c r="H125" s="41" t="str">
        <f t="shared" si="1"/>
        <v/>
      </c>
      <c r="I125" s="26">
        <f>IF(G125="B",1,0)</f>
        <v>0</v>
      </c>
      <c r="J125" s="26">
        <f>IF(G125="A",1,0)</f>
        <v>0</v>
      </c>
      <c r="K125" s="26">
        <f>IF(G125="B",1,0)</f>
        <v>0</v>
      </c>
      <c r="L125" s="26">
        <f>IF(G125="A",1,0)</f>
        <v>0</v>
      </c>
    </row>
    <row r="126" spans="1:12" ht="12.5" x14ac:dyDescent="0.25">
      <c r="A126" s="24"/>
      <c r="B126" s="85"/>
      <c r="C126" s="87" t="s">
        <v>211</v>
      </c>
      <c r="D126" s="85"/>
      <c r="E126" s="24" t="s">
        <v>212</v>
      </c>
      <c r="F126" s="24" t="s">
        <v>213</v>
      </c>
      <c r="G126" s="20" t="s">
        <v>321</v>
      </c>
      <c r="H126" s="41" t="str">
        <f t="shared" si="1"/>
        <v/>
      </c>
      <c r="K126" s="26">
        <f>IF(G126="A",1,0)</f>
        <v>0</v>
      </c>
      <c r="L126" s="26">
        <f>IF(G126="B",1,0)</f>
        <v>0</v>
      </c>
    </row>
    <row r="127" spans="1:12" ht="12.5" x14ac:dyDescent="0.25">
      <c r="A127" s="24"/>
      <c r="B127" s="85"/>
      <c r="C127" s="87" t="s">
        <v>214</v>
      </c>
      <c r="D127" s="85"/>
      <c r="E127" s="24" t="s">
        <v>215</v>
      </c>
      <c r="F127" s="24" t="s">
        <v>216</v>
      </c>
      <c r="G127" s="20" t="s">
        <v>321</v>
      </c>
      <c r="H127" s="41" t="str">
        <f t="shared" si="1"/>
        <v/>
      </c>
      <c r="K127" s="26">
        <f>IF(G127="B",1,0)</f>
        <v>0</v>
      </c>
      <c r="L127" s="26">
        <f>IF(G127="A",1,0)</f>
        <v>0</v>
      </c>
    </row>
    <row r="128" spans="1:12" ht="12.5" x14ac:dyDescent="0.25">
      <c r="A128" s="24"/>
      <c r="B128" s="85"/>
      <c r="C128" s="87" t="s">
        <v>351</v>
      </c>
      <c r="D128" s="85"/>
      <c r="E128" s="24" t="s">
        <v>352</v>
      </c>
      <c r="F128" s="24" t="s">
        <v>354</v>
      </c>
      <c r="G128" s="20" t="s">
        <v>321</v>
      </c>
      <c r="H128" s="41" t="str">
        <f t="shared" si="1"/>
        <v/>
      </c>
      <c r="I128" s="26">
        <f>IF(G128="A",1,0)</f>
        <v>0</v>
      </c>
      <c r="J128" s="26">
        <f>IF(G128="B",1,0)</f>
        <v>0</v>
      </c>
    </row>
    <row r="129" spans="1:12" ht="12.5" x14ac:dyDescent="0.25">
      <c r="A129" s="24"/>
      <c r="B129" s="85"/>
      <c r="C129" s="87" t="s">
        <v>217</v>
      </c>
      <c r="D129" s="85"/>
      <c r="E129" s="24" t="s">
        <v>361</v>
      </c>
      <c r="F129" s="24" t="s">
        <v>363</v>
      </c>
      <c r="G129" s="20" t="s">
        <v>321</v>
      </c>
      <c r="H129" s="41" t="str">
        <f t="shared" si="1"/>
        <v/>
      </c>
      <c r="K129" s="26">
        <f>IF(G129="A",1,0)</f>
        <v>0</v>
      </c>
      <c r="L129" s="26">
        <f>IF(G129="B",1,0)</f>
        <v>0</v>
      </c>
    </row>
    <row r="130" spans="1:12" ht="12.5" x14ac:dyDescent="0.25">
      <c r="A130" s="24"/>
      <c r="B130" s="85"/>
      <c r="C130" s="87" t="s">
        <v>218</v>
      </c>
      <c r="D130" s="85"/>
      <c r="E130" s="24" t="s">
        <v>366</v>
      </c>
      <c r="F130" s="24" t="s">
        <v>367</v>
      </c>
      <c r="G130" s="20" t="s">
        <v>321</v>
      </c>
      <c r="H130" s="41" t="str">
        <f t="shared" si="1"/>
        <v/>
      </c>
      <c r="K130" s="26">
        <f>IF(G130="B",1,0)</f>
        <v>0</v>
      </c>
      <c r="L130" s="26">
        <f>IF(G130="A",1,0)</f>
        <v>0</v>
      </c>
    </row>
    <row r="131" spans="1:12" ht="12.5" x14ac:dyDescent="0.25">
      <c r="A131" s="24"/>
      <c r="B131" s="85"/>
      <c r="C131" s="87" t="s">
        <v>221</v>
      </c>
      <c r="D131" s="85"/>
      <c r="E131" s="24" t="s">
        <v>223</v>
      </c>
      <c r="F131" s="24" t="s">
        <v>222</v>
      </c>
      <c r="G131" s="20" t="s">
        <v>321</v>
      </c>
      <c r="H131" s="41" t="str">
        <f t="shared" si="1"/>
        <v/>
      </c>
    </row>
    <row r="132" spans="1:12" ht="12.5" x14ac:dyDescent="0.25">
      <c r="A132" s="24"/>
      <c r="B132" s="85"/>
      <c r="C132" s="87" t="s">
        <v>224</v>
      </c>
      <c r="D132" s="85"/>
      <c r="E132" s="24" t="s">
        <v>225</v>
      </c>
      <c r="F132" s="24" t="s">
        <v>226</v>
      </c>
      <c r="G132" s="20" t="s">
        <v>321</v>
      </c>
      <c r="H132" s="41" t="str">
        <f t="shared" si="1"/>
        <v/>
      </c>
    </row>
    <row r="133" spans="1:12" ht="12.5" x14ac:dyDescent="0.25">
      <c r="A133" s="24"/>
      <c r="B133" s="85"/>
      <c r="C133" s="87" t="s">
        <v>227</v>
      </c>
      <c r="D133" s="85"/>
      <c r="E133" s="24" t="s">
        <v>228</v>
      </c>
      <c r="F133" s="24" t="s">
        <v>229</v>
      </c>
      <c r="G133" s="20" t="s">
        <v>321</v>
      </c>
      <c r="H133" s="41" t="str">
        <f t="shared" si="1"/>
        <v/>
      </c>
    </row>
    <row r="134" spans="1:12" ht="12.5" x14ac:dyDescent="0.25">
      <c r="G134" s="20"/>
      <c r="I134" s="26">
        <f t="shared" ref="I134:L134" si="2">SUM(I123:I133)</f>
        <v>0</v>
      </c>
      <c r="J134" s="26">
        <f t="shared" si="2"/>
        <v>0</v>
      </c>
      <c r="K134" s="26">
        <f t="shared" si="2"/>
        <v>0</v>
      </c>
      <c r="L134" s="26">
        <f t="shared" si="2"/>
        <v>0</v>
      </c>
    </row>
    <row r="135" spans="1:12" ht="15.5" x14ac:dyDescent="0.35">
      <c r="B135" s="5" t="s">
        <v>371</v>
      </c>
    </row>
    <row r="136" spans="1:12" ht="12.5" x14ac:dyDescent="0.25">
      <c r="B136" s="10" t="s">
        <v>4</v>
      </c>
      <c r="C136" s="10" t="s">
        <v>129</v>
      </c>
      <c r="D136" s="10" t="s">
        <v>372</v>
      </c>
      <c r="E136" s="97" t="s">
        <v>373</v>
      </c>
      <c r="F136" s="85"/>
    </row>
    <row r="137" spans="1:12" ht="12.5" x14ac:dyDescent="0.25">
      <c r="B137" s="89" t="s">
        <v>374</v>
      </c>
      <c r="C137" s="24" t="s">
        <v>316</v>
      </c>
      <c r="D137" s="26">
        <f>I134</f>
        <v>0</v>
      </c>
      <c r="E137" s="100" t="str">
        <f>IF(D137&gt;D138,"あなたは専門職向きです",IF(D138&gt;D137,"あなたは総合職向きです","あなたはどちらの職でも大丈夫なタイプです"))</f>
        <v>あなたはどちらの職でも大丈夫なタイプです</v>
      </c>
      <c r="F137" s="85"/>
    </row>
    <row r="138" spans="1:12" ht="12.5" x14ac:dyDescent="0.25">
      <c r="B138" s="85"/>
      <c r="C138" s="24" t="s">
        <v>292</v>
      </c>
      <c r="D138" s="26">
        <f>J134</f>
        <v>0</v>
      </c>
      <c r="E138" s="85"/>
      <c r="F138" s="85"/>
    </row>
    <row r="139" spans="1:12" ht="12.5" x14ac:dyDescent="0.25">
      <c r="B139" s="12"/>
    </row>
    <row r="140" spans="1:12" ht="12.5" x14ac:dyDescent="0.25">
      <c r="B140" s="10" t="s">
        <v>4</v>
      </c>
      <c r="C140" s="10" t="s">
        <v>129</v>
      </c>
      <c r="D140" s="10" t="s">
        <v>372</v>
      </c>
      <c r="E140" s="97" t="s">
        <v>373</v>
      </c>
      <c r="F140" s="85"/>
    </row>
    <row r="141" spans="1:12" ht="12.5" x14ac:dyDescent="0.25">
      <c r="B141" s="89" t="s">
        <v>377</v>
      </c>
      <c r="C141" s="24" t="s">
        <v>317</v>
      </c>
      <c r="D141" s="26">
        <f>K134</f>
        <v>0</v>
      </c>
      <c r="E141" s="100" t="str">
        <f>IF(D141&gt;D142,"あなたは大企業向きです",IF(D142&gt;D141,"あなたはベンチャー企業向きです","あなたはどちらの企業形態でも大丈夫なタイプです"))</f>
        <v>あなたはどちらの企業形態でも大丈夫なタイプです</v>
      </c>
      <c r="F141" s="85"/>
    </row>
    <row r="142" spans="1:12" ht="12.5" x14ac:dyDescent="0.25">
      <c r="B142" s="85"/>
      <c r="C142" s="24" t="s">
        <v>318</v>
      </c>
      <c r="D142" s="26">
        <f>L134</f>
        <v>0</v>
      </c>
      <c r="E142" s="85"/>
      <c r="F142" s="85"/>
    </row>
  </sheetData>
  <mergeCells count="77">
    <mergeCell ref="B81:B83"/>
    <mergeCell ref="B54:B56"/>
    <mergeCell ref="C59:G59"/>
    <mergeCell ref="B60:B68"/>
    <mergeCell ref="B69:B77"/>
    <mergeCell ref="C80:D80"/>
    <mergeCell ref="E80:F80"/>
    <mergeCell ref="B42:B44"/>
    <mergeCell ref="B45:B47"/>
    <mergeCell ref="C50:D50"/>
    <mergeCell ref="E50:F50"/>
    <mergeCell ref="B51:B53"/>
    <mergeCell ref="E34:F34"/>
    <mergeCell ref="E35:F35"/>
    <mergeCell ref="E36:F36"/>
    <mergeCell ref="C41:D41"/>
    <mergeCell ref="E41:F41"/>
    <mergeCell ref="E29:F29"/>
    <mergeCell ref="E30:F30"/>
    <mergeCell ref="E31:F31"/>
    <mergeCell ref="E32:F32"/>
    <mergeCell ref="E33:F33"/>
    <mergeCell ref="B26:C30"/>
    <mergeCell ref="B31:C35"/>
    <mergeCell ref="B36:C36"/>
    <mergeCell ref="D4:E4"/>
    <mergeCell ref="D5:E5"/>
    <mergeCell ref="D6:E6"/>
    <mergeCell ref="D7:E7"/>
    <mergeCell ref="D8:E8"/>
    <mergeCell ref="D9:E9"/>
    <mergeCell ref="D14:E14"/>
    <mergeCell ref="D12:E12"/>
    <mergeCell ref="D13:E13"/>
    <mergeCell ref="E25:F25"/>
    <mergeCell ref="E26:F26"/>
    <mergeCell ref="E27:F27"/>
    <mergeCell ref="E28:F28"/>
    <mergeCell ref="D10:E10"/>
    <mergeCell ref="D11:E11"/>
    <mergeCell ref="B5:B14"/>
    <mergeCell ref="B18:B22"/>
    <mergeCell ref="B25:C25"/>
    <mergeCell ref="E136:F136"/>
    <mergeCell ref="E137:F138"/>
    <mergeCell ref="E140:F140"/>
    <mergeCell ref="E141:F142"/>
    <mergeCell ref="C123:D123"/>
    <mergeCell ref="C124:D124"/>
    <mergeCell ref="C125:D125"/>
    <mergeCell ref="C126:D126"/>
    <mergeCell ref="C127:D127"/>
    <mergeCell ref="C128:D128"/>
    <mergeCell ref="C129:D129"/>
    <mergeCell ref="D115:F115"/>
    <mergeCell ref="G115:H115"/>
    <mergeCell ref="D116:F116"/>
    <mergeCell ref="D117:F117"/>
    <mergeCell ref="C122:D122"/>
    <mergeCell ref="B84:B86"/>
    <mergeCell ref="D89:F89"/>
    <mergeCell ref="G89:H89"/>
    <mergeCell ref="B90:B98"/>
    <mergeCell ref="C90:C92"/>
    <mergeCell ref="C93:C95"/>
    <mergeCell ref="C96:C98"/>
    <mergeCell ref="C99:C101"/>
    <mergeCell ref="B123:B133"/>
    <mergeCell ref="B137:B138"/>
    <mergeCell ref="B141:B142"/>
    <mergeCell ref="B99:B107"/>
    <mergeCell ref="C102:C104"/>
    <mergeCell ref="C105:C107"/>
    <mergeCell ref="C130:D130"/>
    <mergeCell ref="C131:D131"/>
    <mergeCell ref="C132:D132"/>
    <mergeCell ref="C133:D133"/>
  </mergeCells>
  <phoneticPr fontId="18"/>
  <conditionalFormatting sqref="D18:D22">
    <cfRule type="colorScale" priority="1">
      <colorScale>
        <cfvo type="min"/>
        <cfvo type="percentile" val="50"/>
        <cfvo type="max"/>
        <color rgb="FFFFCEE4"/>
        <color rgb="FFFF93C4"/>
        <color rgb="FFF62A72"/>
      </colorScale>
    </cfRule>
  </conditionalFormatting>
  <dataValidations count="2">
    <dataValidation type="list" allowBlank="1" sqref="G123:G134" xr:uid="{00000000-0002-0000-0300-000000000000}">
      <formula1>"A,両方のバランス,B"</formula1>
    </dataValidation>
    <dataValidation type="list" allowBlank="1" sqref="F5:F14" xr:uid="{00000000-0002-0000-0300-000001000000}">
      <formula1>"1. とても当てはまる,2. やや当てはまる,3. どちらとも言えない,4. あまり当てはまらない,5. 全く当てはまらない"</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M131"/>
  <sheetViews>
    <sheetView workbookViewId="0"/>
  </sheetViews>
  <sheetFormatPr defaultColWidth="14.453125" defaultRowHeight="15.75" customHeight="1" x14ac:dyDescent="0.25"/>
  <cols>
    <col min="1" max="1" width="6" customWidth="1"/>
    <col min="2" max="2" width="16.08984375" customWidth="1"/>
    <col min="3" max="7" width="16.81640625" customWidth="1"/>
  </cols>
  <sheetData>
    <row r="1" spans="1:13" ht="15.5" x14ac:dyDescent="0.35">
      <c r="A1" s="1" t="s">
        <v>231</v>
      </c>
      <c r="C1" s="5"/>
      <c r="D1" s="5"/>
      <c r="E1" s="5"/>
      <c r="F1" s="18"/>
      <c r="G1" s="18"/>
      <c r="H1" s="18"/>
      <c r="I1" s="18"/>
    </row>
    <row r="2" spans="1:13" ht="12.5" x14ac:dyDescent="0.25">
      <c r="A2" s="4"/>
      <c r="B2" s="4"/>
      <c r="C2" s="4"/>
      <c r="D2" s="4"/>
      <c r="E2" s="4"/>
      <c r="F2" s="4"/>
      <c r="G2" s="4"/>
      <c r="H2" s="45"/>
      <c r="I2" s="45"/>
      <c r="J2" s="45"/>
      <c r="K2" s="45"/>
      <c r="M2" s="45"/>
    </row>
    <row r="3" spans="1:13" ht="15.5" x14ac:dyDescent="0.25">
      <c r="A3" s="4"/>
      <c r="B3" s="33" t="s">
        <v>233</v>
      </c>
      <c r="H3" s="45"/>
      <c r="I3" s="45"/>
      <c r="J3" s="45"/>
      <c r="K3" s="45"/>
      <c r="M3" s="45"/>
    </row>
    <row r="4" spans="1:13" ht="13" x14ac:dyDescent="0.3">
      <c r="A4" s="46"/>
      <c r="B4" s="13" t="s">
        <v>234</v>
      </c>
      <c r="H4" s="45"/>
      <c r="I4" s="45"/>
      <c r="J4" s="45"/>
      <c r="K4" s="45"/>
      <c r="M4" s="45"/>
    </row>
    <row r="5" spans="1:13" ht="12.5" x14ac:dyDescent="0.25">
      <c r="A5" s="46"/>
      <c r="B5" s="97" t="s">
        <v>235</v>
      </c>
      <c r="C5" s="85"/>
      <c r="D5" s="85"/>
      <c r="E5" s="85"/>
      <c r="F5" s="85"/>
      <c r="G5" s="85"/>
      <c r="H5" s="45"/>
      <c r="I5" s="45"/>
      <c r="J5" s="45"/>
      <c r="K5" s="45"/>
      <c r="M5" s="45"/>
    </row>
    <row r="6" spans="1:13" ht="12.5" x14ac:dyDescent="0.25">
      <c r="A6" s="46"/>
      <c r="B6" s="46" t="s">
        <v>236</v>
      </c>
      <c r="C6" s="47" t="s">
        <v>237</v>
      </c>
      <c r="D6" s="46" t="s">
        <v>238</v>
      </c>
      <c r="E6" s="46" t="s">
        <v>239</v>
      </c>
      <c r="F6" s="47" t="s">
        <v>240</v>
      </c>
      <c r="G6" s="47" t="s">
        <v>241</v>
      </c>
      <c r="H6" s="45"/>
      <c r="I6" s="45"/>
      <c r="J6" s="45"/>
      <c r="K6" s="45"/>
      <c r="M6" s="45"/>
    </row>
    <row r="7" spans="1:13" ht="12.5" x14ac:dyDescent="0.25">
      <c r="A7" s="46"/>
      <c r="B7" s="46" t="s">
        <v>242</v>
      </c>
      <c r="C7" s="47" t="s">
        <v>243</v>
      </c>
      <c r="D7" s="47" t="s">
        <v>244</v>
      </c>
      <c r="E7" s="46" t="s">
        <v>245</v>
      </c>
      <c r="F7" s="47" t="s">
        <v>246</v>
      </c>
      <c r="G7" s="47" t="s">
        <v>247</v>
      </c>
      <c r="H7" s="45"/>
      <c r="I7" s="45"/>
      <c r="J7" s="45"/>
      <c r="K7" s="45"/>
      <c r="M7" s="45"/>
    </row>
    <row r="8" spans="1:13" ht="12.5" x14ac:dyDescent="0.25">
      <c r="A8" s="46"/>
      <c r="B8" s="46" t="s">
        <v>249</v>
      </c>
      <c r="C8" s="47" t="s">
        <v>250</v>
      </c>
      <c r="D8" s="47" t="s">
        <v>252</v>
      </c>
      <c r="E8" s="46" t="s">
        <v>253</v>
      </c>
      <c r="F8" s="47" t="s">
        <v>254</v>
      </c>
      <c r="G8" s="47" t="s">
        <v>255</v>
      </c>
      <c r="H8" s="45"/>
      <c r="I8" s="45"/>
      <c r="J8" s="45"/>
      <c r="K8" s="45"/>
      <c r="M8" s="45"/>
    </row>
    <row r="9" spans="1:13" ht="12.5" x14ac:dyDescent="0.25">
      <c r="A9" s="46"/>
      <c r="B9" s="46" t="s">
        <v>256</v>
      </c>
      <c r="C9" s="47" t="s">
        <v>257</v>
      </c>
      <c r="D9" s="47" t="s">
        <v>258</v>
      </c>
      <c r="E9" s="46" t="s">
        <v>259</v>
      </c>
      <c r="F9" s="47" t="s">
        <v>260</v>
      </c>
      <c r="G9" s="47" t="s">
        <v>261</v>
      </c>
      <c r="H9" s="45"/>
      <c r="I9" s="45"/>
      <c r="J9" s="45"/>
      <c r="K9" s="45"/>
      <c r="M9" s="45"/>
    </row>
    <row r="10" spans="1:13" ht="12.5" x14ac:dyDescent="0.25">
      <c r="B10" s="46" t="s">
        <v>262</v>
      </c>
      <c r="C10" s="47" t="s">
        <v>263</v>
      </c>
      <c r="D10" s="47" t="s">
        <v>264</v>
      </c>
      <c r="E10" s="46" t="s">
        <v>265</v>
      </c>
      <c r="F10" s="47" t="s">
        <v>266</v>
      </c>
      <c r="G10" s="46" t="s">
        <v>267</v>
      </c>
      <c r="H10" s="45"/>
      <c r="I10" s="45"/>
      <c r="J10" s="45"/>
      <c r="K10" s="45"/>
      <c r="M10" s="45"/>
    </row>
    <row r="11" spans="1:13" ht="12.5" x14ac:dyDescent="0.25">
      <c r="B11" s="46" t="s">
        <v>268</v>
      </c>
      <c r="C11" s="46" t="s">
        <v>269</v>
      </c>
      <c r="D11" s="46" t="s">
        <v>270</v>
      </c>
      <c r="E11" s="46" t="s">
        <v>271</v>
      </c>
      <c r="F11" s="46" t="s">
        <v>272</v>
      </c>
      <c r="G11" s="46" t="s">
        <v>273</v>
      </c>
      <c r="H11" s="45"/>
      <c r="I11" s="45"/>
      <c r="J11" s="45"/>
      <c r="K11" s="45"/>
      <c r="M11" s="45"/>
    </row>
    <row r="12" spans="1:13" ht="13" x14ac:dyDescent="0.3">
      <c r="B12" s="13" t="s">
        <v>274</v>
      </c>
      <c r="H12" s="45"/>
      <c r="I12" s="45"/>
      <c r="J12" s="45"/>
      <c r="K12" s="45"/>
      <c r="M12" s="45"/>
    </row>
    <row r="13" spans="1:13" ht="12.5" x14ac:dyDescent="0.25">
      <c r="B13" s="10" t="s">
        <v>2</v>
      </c>
      <c r="C13" s="97" t="s">
        <v>5</v>
      </c>
      <c r="D13" s="85"/>
      <c r="E13" s="98" t="s">
        <v>6</v>
      </c>
      <c r="F13" s="85"/>
      <c r="H13" s="45"/>
      <c r="I13" s="45"/>
      <c r="J13" s="45"/>
      <c r="K13" s="45"/>
      <c r="M13" s="45"/>
    </row>
    <row r="14" spans="1:13" ht="12.5" x14ac:dyDescent="0.25">
      <c r="B14" s="89" t="s">
        <v>275</v>
      </c>
      <c r="C14" s="103" t="s">
        <v>53</v>
      </c>
      <c r="D14" s="85"/>
      <c r="E14" s="42" t="s">
        <v>242</v>
      </c>
      <c r="F14" s="43"/>
      <c r="G14" s="45"/>
      <c r="H14" s="45"/>
      <c r="I14" s="45"/>
      <c r="J14" s="45"/>
      <c r="L14" s="45"/>
    </row>
    <row r="15" spans="1:13" ht="12.5" x14ac:dyDescent="0.25">
      <c r="B15" s="85"/>
      <c r="C15" s="103" t="s">
        <v>53</v>
      </c>
      <c r="D15" s="85"/>
      <c r="E15" s="42" t="s">
        <v>250</v>
      </c>
      <c r="F15" s="43"/>
      <c r="H15" s="45"/>
      <c r="I15" s="45"/>
      <c r="J15" s="45"/>
    </row>
    <row r="16" spans="1:13" ht="12.5" x14ac:dyDescent="0.25">
      <c r="B16" s="85"/>
      <c r="C16" s="103" t="s">
        <v>53</v>
      </c>
      <c r="D16" s="85"/>
      <c r="E16" s="42" t="s">
        <v>238</v>
      </c>
      <c r="F16" s="43"/>
      <c r="H16" s="45"/>
      <c r="I16" s="45"/>
      <c r="J16" s="45"/>
    </row>
    <row r="17" spans="1:10" ht="12.5" x14ac:dyDescent="0.25">
      <c r="B17" s="85"/>
      <c r="C17" s="103" t="s">
        <v>53</v>
      </c>
      <c r="D17" s="85"/>
      <c r="E17" s="42" t="s">
        <v>241</v>
      </c>
      <c r="F17" s="43"/>
      <c r="H17" s="45"/>
      <c r="I17" s="45"/>
      <c r="J17" s="45"/>
    </row>
    <row r="18" spans="1:10" ht="12.5" x14ac:dyDescent="0.25">
      <c r="B18" s="85"/>
      <c r="C18" s="103" t="s">
        <v>53</v>
      </c>
      <c r="D18" s="85"/>
      <c r="E18" s="42" t="s">
        <v>261</v>
      </c>
      <c r="F18" s="43"/>
      <c r="H18" s="45"/>
      <c r="I18" s="45"/>
      <c r="J18" s="45"/>
    </row>
    <row r="19" spans="1:10" ht="12.5" x14ac:dyDescent="0.25">
      <c r="B19" s="85"/>
      <c r="C19" s="103" t="s">
        <v>53</v>
      </c>
      <c r="D19" s="85"/>
      <c r="E19" s="42" t="s">
        <v>256</v>
      </c>
      <c r="F19" s="43"/>
      <c r="H19" s="45"/>
      <c r="I19" s="45"/>
      <c r="J19" s="45"/>
    </row>
    <row r="20" spans="1:10" ht="12.5" x14ac:dyDescent="0.25">
      <c r="A20" s="45"/>
      <c r="B20" s="85"/>
      <c r="C20" s="103" t="s">
        <v>53</v>
      </c>
      <c r="D20" s="85"/>
      <c r="E20" s="42" t="s">
        <v>270</v>
      </c>
      <c r="F20" s="43"/>
      <c r="H20" s="45"/>
      <c r="I20" s="45"/>
      <c r="J20" s="45"/>
    </row>
    <row r="21" spans="1:10" ht="12.5" x14ac:dyDescent="0.25">
      <c r="A21" s="4"/>
      <c r="B21" s="91" t="s">
        <v>278</v>
      </c>
      <c r="C21" s="103" t="s">
        <v>53</v>
      </c>
      <c r="D21" s="85"/>
      <c r="E21" s="42" t="s">
        <v>245</v>
      </c>
      <c r="F21" s="43"/>
      <c r="H21" s="4"/>
      <c r="I21" s="4"/>
      <c r="J21" s="4"/>
    </row>
    <row r="22" spans="1:10" ht="12.5" x14ac:dyDescent="0.25">
      <c r="A22" s="4"/>
      <c r="B22" s="85"/>
      <c r="C22" s="103" t="s">
        <v>53</v>
      </c>
      <c r="D22" s="85"/>
      <c r="E22" s="42" t="s">
        <v>253</v>
      </c>
      <c r="F22" s="43"/>
      <c r="G22" s="4"/>
      <c r="H22" s="4"/>
      <c r="I22" s="4"/>
      <c r="J22" s="4"/>
    </row>
    <row r="23" spans="1:10" ht="12.5" x14ac:dyDescent="0.25">
      <c r="A23" s="4"/>
      <c r="B23" s="85"/>
      <c r="C23" s="103" t="s">
        <v>53</v>
      </c>
      <c r="D23" s="85"/>
      <c r="E23" s="42" t="s">
        <v>272</v>
      </c>
      <c r="F23" s="43"/>
      <c r="G23" s="4"/>
      <c r="H23" s="4"/>
      <c r="I23" s="4"/>
      <c r="J23" s="4"/>
    </row>
    <row r="24" spans="1:10" ht="12.5" x14ac:dyDescent="0.25">
      <c r="A24" s="4"/>
      <c r="B24" s="85"/>
      <c r="C24" s="103" t="s">
        <v>53</v>
      </c>
      <c r="D24" s="85"/>
      <c r="E24" s="42" t="s">
        <v>247</v>
      </c>
      <c r="F24" s="43"/>
      <c r="G24" s="4"/>
      <c r="H24" s="4"/>
      <c r="I24" s="4"/>
      <c r="J24" s="4"/>
    </row>
    <row r="25" spans="1:10" ht="12.5" x14ac:dyDescent="0.25">
      <c r="A25" s="4"/>
      <c r="B25" s="85"/>
      <c r="C25" s="103" t="s">
        <v>53</v>
      </c>
      <c r="D25" s="85"/>
      <c r="E25" s="42" t="s">
        <v>239</v>
      </c>
      <c r="F25" s="43"/>
      <c r="G25" s="4"/>
      <c r="H25" s="4"/>
      <c r="I25" s="4"/>
      <c r="J25" s="4"/>
    </row>
    <row r="26" spans="1:10" ht="12.5" x14ac:dyDescent="0.25">
      <c r="A26" s="4"/>
      <c r="B26" s="85"/>
      <c r="C26" s="103" t="s">
        <v>53</v>
      </c>
      <c r="D26" s="85"/>
      <c r="E26" s="42" t="s">
        <v>273</v>
      </c>
      <c r="F26" s="43"/>
      <c r="G26" s="4"/>
      <c r="H26" s="4"/>
      <c r="I26" s="4"/>
      <c r="J26" s="4"/>
    </row>
    <row r="27" spans="1:10" ht="12.5" x14ac:dyDescent="0.25">
      <c r="A27" s="4"/>
      <c r="B27" s="85"/>
      <c r="C27" s="103" t="s">
        <v>53</v>
      </c>
      <c r="D27" s="85"/>
      <c r="E27" s="42" t="s">
        <v>271</v>
      </c>
      <c r="F27" s="43"/>
      <c r="G27" s="4"/>
      <c r="H27" s="4"/>
      <c r="I27" s="4"/>
      <c r="J27" s="4"/>
    </row>
    <row r="28" spans="1:10" ht="12.5" x14ac:dyDescent="0.25">
      <c r="A28" s="4"/>
      <c r="B28" s="4"/>
      <c r="C28" s="4"/>
      <c r="D28" s="4"/>
      <c r="E28" s="4"/>
      <c r="F28" s="4"/>
      <c r="G28" s="4"/>
      <c r="H28" s="4"/>
      <c r="I28" s="4"/>
      <c r="J28" s="4"/>
    </row>
    <row r="29" spans="1:10" ht="15.5" x14ac:dyDescent="0.25">
      <c r="A29" s="4"/>
      <c r="B29" s="33" t="s">
        <v>282</v>
      </c>
      <c r="H29" s="4"/>
      <c r="I29" s="4"/>
      <c r="J29" s="4"/>
    </row>
    <row r="30" spans="1:10" ht="13" x14ac:dyDescent="0.3">
      <c r="A30" s="4"/>
      <c r="B30" s="13" t="s">
        <v>234</v>
      </c>
      <c r="H30" s="4"/>
      <c r="I30" s="4"/>
      <c r="J30" s="4"/>
    </row>
    <row r="31" spans="1:10" ht="12.5" x14ac:dyDescent="0.25">
      <c r="A31" s="4"/>
      <c r="B31" s="97" t="s">
        <v>235</v>
      </c>
      <c r="C31" s="85"/>
      <c r="D31" s="85"/>
      <c r="E31" s="85"/>
      <c r="F31" s="85"/>
      <c r="G31" s="85"/>
      <c r="H31" s="4"/>
      <c r="I31" s="4"/>
      <c r="J31" s="4"/>
    </row>
    <row r="32" spans="1:10" ht="12.5" x14ac:dyDescent="0.25">
      <c r="A32" s="4"/>
      <c r="B32" s="46" t="s">
        <v>236</v>
      </c>
      <c r="C32" s="47" t="s">
        <v>237</v>
      </c>
      <c r="D32" s="46" t="s">
        <v>238</v>
      </c>
      <c r="E32" s="46" t="s">
        <v>239</v>
      </c>
      <c r="F32" s="47" t="s">
        <v>240</v>
      </c>
      <c r="G32" s="47" t="s">
        <v>241</v>
      </c>
      <c r="H32" s="4"/>
      <c r="I32" s="4"/>
      <c r="J32" s="4"/>
    </row>
    <row r="33" spans="1:10" ht="12.5" x14ac:dyDescent="0.25">
      <c r="A33" s="4"/>
      <c r="B33" s="46" t="s">
        <v>242</v>
      </c>
      <c r="C33" s="47" t="s">
        <v>243</v>
      </c>
      <c r="D33" s="47" t="s">
        <v>244</v>
      </c>
      <c r="E33" s="46" t="s">
        <v>245</v>
      </c>
      <c r="F33" s="47" t="s">
        <v>246</v>
      </c>
      <c r="G33" s="47" t="s">
        <v>247</v>
      </c>
      <c r="H33" s="4"/>
      <c r="I33" s="4"/>
      <c r="J33" s="4"/>
    </row>
    <row r="34" spans="1:10" ht="12.5" x14ac:dyDescent="0.25">
      <c r="A34" s="4"/>
      <c r="B34" s="46" t="s">
        <v>249</v>
      </c>
      <c r="C34" s="47" t="s">
        <v>250</v>
      </c>
      <c r="D34" s="47" t="s">
        <v>252</v>
      </c>
      <c r="E34" s="46" t="s">
        <v>253</v>
      </c>
      <c r="F34" s="47" t="s">
        <v>254</v>
      </c>
      <c r="G34" s="47" t="s">
        <v>255</v>
      </c>
      <c r="H34" s="4"/>
      <c r="I34" s="4"/>
      <c r="J34" s="4"/>
    </row>
    <row r="35" spans="1:10" ht="12.5" x14ac:dyDescent="0.25">
      <c r="A35" s="4"/>
      <c r="B35" s="46" t="s">
        <v>256</v>
      </c>
      <c r="C35" s="47" t="s">
        <v>257</v>
      </c>
      <c r="D35" s="47" t="s">
        <v>258</v>
      </c>
      <c r="E35" s="46" t="s">
        <v>259</v>
      </c>
      <c r="F35" s="47" t="s">
        <v>260</v>
      </c>
      <c r="G35" s="47" t="s">
        <v>261</v>
      </c>
      <c r="H35" s="4"/>
      <c r="I35" s="4"/>
      <c r="J35" s="4"/>
    </row>
    <row r="36" spans="1:10" ht="12.5" x14ac:dyDescent="0.25">
      <c r="A36" s="4"/>
      <c r="B36" s="46" t="s">
        <v>262</v>
      </c>
      <c r="C36" s="47" t="s">
        <v>263</v>
      </c>
      <c r="D36" s="47" t="s">
        <v>264</v>
      </c>
      <c r="E36" s="46" t="s">
        <v>265</v>
      </c>
      <c r="F36" s="47" t="s">
        <v>266</v>
      </c>
      <c r="G36" s="46" t="s">
        <v>267</v>
      </c>
      <c r="H36" s="4"/>
      <c r="I36" s="4"/>
      <c r="J36" s="4"/>
    </row>
    <row r="37" spans="1:10" ht="12.5" x14ac:dyDescent="0.25">
      <c r="A37" s="4"/>
      <c r="B37" s="46" t="s">
        <v>268</v>
      </c>
      <c r="C37" s="46" t="s">
        <v>269</v>
      </c>
      <c r="D37" s="46" t="s">
        <v>270</v>
      </c>
      <c r="E37" s="46" t="s">
        <v>271</v>
      </c>
      <c r="F37" s="46" t="s">
        <v>272</v>
      </c>
      <c r="G37" s="46" t="s">
        <v>273</v>
      </c>
      <c r="H37" s="4"/>
      <c r="I37" s="4"/>
      <c r="J37" s="4"/>
    </row>
    <row r="38" spans="1:10" ht="13" x14ac:dyDescent="0.3">
      <c r="A38" s="4"/>
      <c r="B38" s="13" t="s">
        <v>274</v>
      </c>
      <c r="H38" s="4"/>
      <c r="I38" s="4"/>
      <c r="J38" s="4"/>
    </row>
    <row r="39" spans="1:10" ht="12.5" x14ac:dyDescent="0.25">
      <c r="A39" s="4"/>
      <c r="B39" s="10" t="s">
        <v>2</v>
      </c>
      <c r="C39" s="97" t="s">
        <v>5</v>
      </c>
      <c r="D39" s="85"/>
      <c r="E39" s="98" t="s">
        <v>6</v>
      </c>
      <c r="F39" s="85"/>
      <c r="H39" s="4"/>
      <c r="I39" s="4"/>
      <c r="J39" s="4"/>
    </row>
    <row r="40" spans="1:10" ht="12.5" x14ac:dyDescent="0.25">
      <c r="A40" s="4"/>
      <c r="B40" s="89" t="s">
        <v>293</v>
      </c>
      <c r="C40" s="103" t="s">
        <v>53</v>
      </c>
      <c r="D40" s="85"/>
      <c r="E40" s="42" t="s">
        <v>242</v>
      </c>
      <c r="F40" s="43"/>
      <c r="H40" s="4"/>
      <c r="I40" s="4"/>
      <c r="J40" s="4"/>
    </row>
    <row r="41" spans="1:10" ht="12.5" x14ac:dyDescent="0.25">
      <c r="A41" s="4"/>
      <c r="B41" s="85"/>
      <c r="C41" s="103" t="s">
        <v>53</v>
      </c>
      <c r="D41" s="85"/>
      <c r="E41" s="42" t="s">
        <v>250</v>
      </c>
      <c r="F41" s="43"/>
      <c r="H41" s="4"/>
      <c r="I41" s="4"/>
      <c r="J41" s="4"/>
    </row>
    <row r="42" spans="1:10" ht="12.5" x14ac:dyDescent="0.25">
      <c r="A42" s="4"/>
      <c r="B42" s="85"/>
      <c r="C42" s="103" t="s">
        <v>53</v>
      </c>
      <c r="D42" s="85"/>
      <c r="E42" s="42" t="s">
        <v>238</v>
      </c>
      <c r="F42" s="43"/>
      <c r="H42" s="4"/>
      <c r="I42" s="4"/>
      <c r="J42" s="4"/>
    </row>
    <row r="43" spans="1:10" ht="12.5" x14ac:dyDescent="0.25">
      <c r="A43" s="4"/>
      <c r="B43" s="85"/>
      <c r="C43" s="103" t="s">
        <v>53</v>
      </c>
      <c r="D43" s="85"/>
      <c r="E43" s="42" t="s">
        <v>241</v>
      </c>
      <c r="F43" s="43"/>
      <c r="H43" s="4"/>
      <c r="I43" s="4"/>
      <c r="J43" s="4"/>
    </row>
    <row r="44" spans="1:10" ht="12.5" x14ac:dyDescent="0.25">
      <c r="A44" s="4"/>
      <c r="B44" s="85"/>
      <c r="C44" s="103" t="s">
        <v>53</v>
      </c>
      <c r="D44" s="85"/>
      <c r="E44" s="42" t="s">
        <v>261</v>
      </c>
      <c r="F44" s="43"/>
      <c r="H44" s="4"/>
      <c r="I44" s="4"/>
      <c r="J44" s="4"/>
    </row>
    <row r="45" spans="1:10" ht="12.5" x14ac:dyDescent="0.25">
      <c r="A45" s="4"/>
      <c r="B45" s="85"/>
      <c r="C45" s="103" t="s">
        <v>53</v>
      </c>
      <c r="D45" s="85"/>
      <c r="E45" s="42" t="s">
        <v>256</v>
      </c>
      <c r="F45" s="43"/>
      <c r="H45" s="4"/>
      <c r="I45" s="4"/>
      <c r="J45" s="4"/>
    </row>
    <row r="46" spans="1:10" ht="12.5" x14ac:dyDescent="0.25">
      <c r="A46" s="4"/>
      <c r="B46" s="85"/>
      <c r="C46" s="103" t="s">
        <v>53</v>
      </c>
      <c r="D46" s="85"/>
      <c r="E46" s="42" t="s">
        <v>270</v>
      </c>
      <c r="F46" s="43"/>
      <c r="H46" s="4"/>
      <c r="I46" s="4"/>
      <c r="J46" s="4"/>
    </row>
    <row r="47" spans="1:10" ht="12.5" x14ac:dyDescent="0.25">
      <c r="A47" s="4"/>
      <c r="B47" s="91" t="s">
        <v>295</v>
      </c>
      <c r="C47" s="103" t="s">
        <v>53</v>
      </c>
      <c r="D47" s="85"/>
      <c r="E47" s="42" t="s">
        <v>245</v>
      </c>
      <c r="F47" s="43"/>
      <c r="H47" s="4"/>
      <c r="I47" s="4"/>
      <c r="J47" s="4"/>
    </row>
    <row r="48" spans="1:10" ht="12.5" x14ac:dyDescent="0.25">
      <c r="A48" s="4"/>
      <c r="B48" s="85"/>
      <c r="C48" s="103" t="s">
        <v>53</v>
      </c>
      <c r="D48" s="85"/>
      <c r="E48" s="42" t="s">
        <v>253</v>
      </c>
      <c r="F48" s="43"/>
      <c r="G48" s="4"/>
      <c r="H48" s="4"/>
      <c r="I48" s="4"/>
      <c r="J48" s="4"/>
    </row>
    <row r="49" spans="1:10" ht="12.5" x14ac:dyDescent="0.25">
      <c r="A49" s="4"/>
      <c r="B49" s="85"/>
      <c r="C49" s="103" t="s">
        <v>53</v>
      </c>
      <c r="D49" s="85"/>
      <c r="E49" s="42" t="s">
        <v>272</v>
      </c>
      <c r="F49" s="43"/>
      <c r="G49" s="4"/>
      <c r="H49" s="4"/>
      <c r="I49" s="4"/>
      <c r="J49" s="4"/>
    </row>
    <row r="50" spans="1:10" ht="12.5" x14ac:dyDescent="0.25">
      <c r="A50" s="4"/>
      <c r="B50" s="85"/>
      <c r="C50" s="103" t="s">
        <v>53</v>
      </c>
      <c r="D50" s="85"/>
      <c r="E50" s="42" t="s">
        <v>247</v>
      </c>
      <c r="F50" s="43"/>
      <c r="G50" s="4"/>
      <c r="H50" s="4"/>
      <c r="I50" s="4"/>
      <c r="J50" s="4"/>
    </row>
    <row r="51" spans="1:10" ht="12.5" x14ac:dyDescent="0.25">
      <c r="A51" s="4"/>
      <c r="B51" s="85"/>
      <c r="C51" s="103" t="s">
        <v>53</v>
      </c>
      <c r="D51" s="85"/>
      <c r="E51" s="42" t="s">
        <v>239</v>
      </c>
      <c r="F51" s="43"/>
      <c r="G51" s="4"/>
      <c r="H51" s="4"/>
      <c r="I51" s="4"/>
      <c r="J51" s="4"/>
    </row>
    <row r="52" spans="1:10" ht="12.5" x14ac:dyDescent="0.25">
      <c r="A52" s="4"/>
      <c r="B52" s="85"/>
      <c r="C52" s="103" t="s">
        <v>53</v>
      </c>
      <c r="D52" s="85"/>
      <c r="E52" s="42" t="s">
        <v>273</v>
      </c>
      <c r="F52" s="43"/>
      <c r="G52" s="4"/>
      <c r="H52" s="4"/>
      <c r="I52" s="4"/>
      <c r="J52" s="4"/>
    </row>
    <row r="53" spans="1:10" ht="12.5" x14ac:dyDescent="0.25">
      <c r="A53" s="4"/>
      <c r="B53" s="85"/>
      <c r="C53" s="103" t="s">
        <v>53</v>
      </c>
      <c r="D53" s="85"/>
      <c r="E53" s="42" t="s">
        <v>271</v>
      </c>
      <c r="F53" s="43"/>
      <c r="G53" s="4"/>
      <c r="H53" s="4"/>
      <c r="I53" s="4"/>
      <c r="J53" s="4"/>
    </row>
    <row r="54" spans="1:10" ht="12.5" x14ac:dyDescent="0.25">
      <c r="A54" s="4"/>
      <c r="B54" s="4"/>
      <c r="C54" s="4"/>
      <c r="D54" s="4"/>
      <c r="E54" s="4"/>
      <c r="F54" s="4"/>
      <c r="G54" s="4"/>
      <c r="H54" s="4"/>
      <c r="I54" s="4"/>
      <c r="J54" s="4"/>
    </row>
    <row r="55" spans="1:10" ht="15.5" x14ac:dyDescent="0.25">
      <c r="A55" s="4"/>
      <c r="B55" s="33" t="s">
        <v>297</v>
      </c>
      <c r="G55" s="4"/>
      <c r="H55" s="4"/>
      <c r="I55" s="4"/>
      <c r="J55" s="4"/>
    </row>
    <row r="56" spans="1:10" ht="12.5" x14ac:dyDescent="0.25">
      <c r="A56" s="4"/>
      <c r="B56" s="10" t="s">
        <v>2</v>
      </c>
      <c r="C56" s="97" t="s">
        <v>5</v>
      </c>
      <c r="D56" s="85"/>
      <c r="E56" s="98" t="s">
        <v>6</v>
      </c>
      <c r="F56" s="85"/>
      <c r="G56" s="4"/>
      <c r="H56" s="4"/>
      <c r="I56" s="4"/>
      <c r="J56" s="4"/>
    </row>
    <row r="57" spans="1:10" ht="12.5" x14ac:dyDescent="0.25">
      <c r="A57" s="4"/>
      <c r="B57" s="89" t="s">
        <v>298</v>
      </c>
      <c r="C57" s="103" t="s">
        <v>53</v>
      </c>
      <c r="D57" s="85"/>
      <c r="E57" s="42" t="s">
        <v>242</v>
      </c>
      <c r="F57" s="43"/>
      <c r="G57" s="4"/>
      <c r="H57" s="4"/>
      <c r="I57" s="4"/>
      <c r="J57" s="4"/>
    </row>
    <row r="58" spans="1:10" ht="12.5" x14ac:dyDescent="0.25">
      <c r="A58" s="4"/>
      <c r="B58" s="85"/>
      <c r="C58" s="103" t="s">
        <v>53</v>
      </c>
      <c r="D58" s="85"/>
      <c r="E58" s="42" t="s">
        <v>250</v>
      </c>
      <c r="F58" s="43"/>
      <c r="G58" s="4"/>
      <c r="H58" s="4"/>
      <c r="I58" s="4"/>
      <c r="J58" s="4"/>
    </row>
    <row r="59" spans="1:10" ht="12.5" x14ac:dyDescent="0.25">
      <c r="A59" s="4"/>
      <c r="B59" s="85"/>
      <c r="C59" s="103" t="s">
        <v>53</v>
      </c>
      <c r="D59" s="85"/>
      <c r="E59" s="42" t="s">
        <v>238</v>
      </c>
      <c r="F59" s="43"/>
      <c r="G59" s="4"/>
      <c r="H59" s="4"/>
      <c r="I59" s="4"/>
      <c r="J59" s="4"/>
    </row>
    <row r="60" spans="1:10" ht="12.5" x14ac:dyDescent="0.25">
      <c r="A60" s="4"/>
      <c r="B60" s="85"/>
      <c r="C60" s="103" t="s">
        <v>53</v>
      </c>
      <c r="D60" s="85"/>
      <c r="E60" s="42" t="s">
        <v>241</v>
      </c>
      <c r="F60" s="43"/>
      <c r="G60" s="4"/>
      <c r="H60" s="4"/>
      <c r="I60" s="4"/>
      <c r="J60" s="4"/>
    </row>
    <row r="61" spans="1:10" ht="12.5" x14ac:dyDescent="0.25">
      <c r="A61" s="4"/>
      <c r="B61" s="85"/>
      <c r="C61" s="103" t="s">
        <v>53</v>
      </c>
      <c r="D61" s="85"/>
      <c r="E61" s="42" t="s">
        <v>261</v>
      </c>
      <c r="F61" s="43"/>
      <c r="G61" s="4"/>
      <c r="H61" s="4"/>
      <c r="I61" s="4"/>
      <c r="J61" s="4"/>
    </row>
    <row r="62" spans="1:10" ht="12.5" x14ac:dyDescent="0.25">
      <c r="A62" s="4"/>
      <c r="B62" s="85"/>
      <c r="C62" s="103" t="s">
        <v>53</v>
      </c>
      <c r="D62" s="85"/>
      <c r="E62" s="42" t="s">
        <v>256</v>
      </c>
      <c r="F62" s="43"/>
      <c r="G62" s="4"/>
      <c r="H62" s="4"/>
      <c r="I62" s="4"/>
      <c r="J62" s="4"/>
    </row>
    <row r="63" spans="1:10" ht="12.5" x14ac:dyDescent="0.25">
      <c r="A63" s="4"/>
      <c r="B63" s="85"/>
      <c r="C63" s="103" t="s">
        <v>53</v>
      </c>
      <c r="D63" s="85"/>
      <c r="E63" s="42" t="s">
        <v>270</v>
      </c>
      <c r="F63" s="43"/>
      <c r="G63" s="4"/>
      <c r="H63" s="4"/>
      <c r="I63" s="4"/>
      <c r="J63" s="4"/>
    </row>
    <row r="64" spans="1:10" ht="12.5" x14ac:dyDescent="0.25">
      <c r="A64" s="4"/>
      <c r="B64" s="91" t="s">
        <v>302</v>
      </c>
      <c r="C64" s="103" t="s">
        <v>53</v>
      </c>
      <c r="D64" s="85"/>
      <c r="E64" s="42" t="s">
        <v>245</v>
      </c>
      <c r="F64" s="43"/>
      <c r="G64" s="4"/>
      <c r="H64" s="4"/>
      <c r="I64" s="4"/>
      <c r="J64" s="4"/>
    </row>
    <row r="65" spans="1:10" ht="12.5" x14ac:dyDescent="0.25">
      <c r="A65" s="4"/>
      <c r="B65" s="85"/>
      <c r="C65" s="103" t="s">
        <v>53</v>
      </c>
      <c r="D65" s="85"/>
      <c r="E65" s="42" t="s">
        <v>253</v>
      </c>
      <c r="F65" s="43"/>
      <c r="G65" s="4"/>
      <c r="H65" s="4"/>
      <c r="I65" s="4"/>
      <c r="J65" s="4"/>
    </row>
    <row r="66" spans="1:10" ht="12.5" x14ac:dyDescent="0.25">
      <c r="A66" s="4"/>
      <c r="B66" s="85"/>
      <c r="C66" s="103" t="s">
        <v>53</v>
      </c>
      <c r="D66" s="85"/>
      <c r="E66" s="42" t="s">
        <v>272</v>
      </c>
      <c r="F66" s="43"/>
      <c r="G66" s="4"/>
      <c r="H66" s="4"/>
      <c r="I66" s="4"/>
      <c r="J66" s="4"/>
    </row>
    <row r="67" spans="1:10" ht="12.5" x14ac:dyDescent="0.25">
      <c r="A67" s="4"/>
      <c r="B67" s="85"/>
      <c r="C67" s="103" t="s">
        <v>53</v>
      </c>
      <c r="D67" s="85"/>
      <c r="E67" s="42" t="s">
        <v>247</v>
      </c>
      <c r="F67" s="43"/>
      <c r="G67" s="4"/>
      <c r="H67" s="4"/>
      <c r="I67" s="4"/>
      <c r="J67" s="4"/>
    </row>
    <row r="68" spans="1:10" ht="12.5" x14ac:dyDescent="0.25">
      <c r="A68" s="4"/>
      <c r="B68" s="85"/>
      <c r="C68" s="103" t="s">
        <v>53</v>
      </c>
      <c r="D68" s="85"/>
      <c r="E68" s="42" t="s">
        <v>239</v>
      </c>
      <c r="F68" s="43"/>
      <c r="G68" s="4"/>
      <c r="H68" s="4"/>
      <c r="I68" s="4"/>
      <c r="J68" s="4"/>
    </row>
    <row r="69" spans="1:10" ht="12.5" x14ac:dyDescent="0.25">
      <c r="A69" s="4"/>
      <c r="B69" s="85"/>
      <c r="C69" s="103" t="s">
        <v>53</v>
      </c>
      <c r="D69" s="85"/>
      <c r="E69" s="42" t="s">
        <v>273</v>
      </c>
      <c r="F69" s="43"/>
      <c r="G69" s="4"/>
      <c r="H69" s="4"/>
      <c r="I69" s="4"/>
      <c r="J69" s="4"/>
    </row>
    <row r="70" spans="1:10" ht="12.5" x14ac:dyDescent="0.25">
      <c r="A70" s="4"/>
      <c r="B70" s="85"/>
      <c r="C70" s="103" t="s">
        <v>53</v>
      </c>
      <c r="D70" s="85"/>
      <c r="E70" s="42" t="s">
        <v>271</v>
      </c>
      <c r="F70" s="43"/>
      <c r="G70" s="4"/>
      <c r="H70" s="4"/>
      <c r="I70" s="4"/>
      <c r="J70" s="4"/>
    </row>
    <row r="71" spans="1:10" ht="12.5" x14ac:dyDescent="0.25">
      <c r="A71" s="4"/>
      <c r="B71" s="4"/>
      <c r="C71" s="4"/>
      <c r="D71" s="4"/>
      <c r="E71" s="4"/>
      <c r="F71" s="4"/>
      <c r="G71" s="4"/>
      <c r="H71" s="4"/>
      <c r="I71" s="4"/>
      <c r="J71" s="4"/>
    </row>
    <row r="72" spans="1:10" ht="15.5" x14ac:dyDescent="0.25">
      <c r="B72" s="33" t="s">
        <v>307</v>
      </c>
    </row>
    <row r="73" spans="1:10" ht="12.5" x14ac:dyDescent="0.25">
      <c r="A73" s="4"/>
      <c r="B73" s="10" t="s">
        <v>2</v>
      </c>
      <c r="C73" s="10" t="s">
        <v>2</v>
      </c>
      <c r="D73" s="97" t="s">
        <v>185</v>
      </c>
      <c r="E73" s="85"/>
      <c r="F73" s="85"/>
      <c r="G73" s="98" t="s">
        <v>6</v>
      </c>
      <c r="H73" s="85"/>
    </row>
    <row r="74" spans="1:10" ht="12.5" x14ac:dyDescent="0.25">
      <c r="A74" s="12"/>
      <c r="B74" s="89" t="s">
        <v>230</v>
      </c>
      <c r="C74" s="88" t="str">
        <f>C57</f>
        <v>▼選択してください</v>
      </c>
      <c r="D74" s="104"/>
      <c r="E74" s="85"/>
      <c r="F74" s="85"/>
      <c r="G74" s="48"/>
      <c r="H74" s="43"/>
    </row>
    <row r="75" spans="1:10" ht="12.5" x14ac:dyDescent="0.25">
      <c r="A75" s="12"/>
      <c r="B75" s="85"/>
      <c r="C75" s="85"/>
      <c r="D75" s="104"/>
      <c r="E75" s="85"/>
      <c r="F75" s="85"/>
      <c r="G75" s="48"/>
      <c r="H75" s="43"/>
    </row>
    <row r="76" spans="1:10" ht="12.5" x14ac:dyDescent="0.25">
      <c r="A76" s="12"/>
      <c r="B76" s="85"/>
      <c r="C76" s="88" t="str">
        <f>C58</f>
        <v>▼選択してください</v>
      </c>
      <c r="D76" s="104"/>
      <c r="E76" s="85"/>
      <c r="F76" s="85"/>
      <c r="G76" s="48"/>
      <c r="H76" s="43"/>
    </row>
    <row r="77" spans="1:10" ht="12.5" x14ac:dyDescent="0.25">
      <c r="A77" s="12"/>
      <c r="B77" s="85"/>
      <c r="C77" s="85"/>
      <c r="D77" s="104"/>
      <c r="E77" s="85"/>
      <c r="F77" s="85"/>
      <c r="G77" s="48"/>
      <c r="H77" s="43"/>
    </row>
    <row r="78" spans="1:10" ht="12.5" x14ac:dyDescent="0.25">
      <c r="A78" s="12"/>
      <c r="B78" s="85"/>
      <c r="C78" s="88" t="str">
        <f>C59</f>
        <v>▼選択してください</v>
      </c>
      <c r="D78" s="104"/>
      <c r="E78" s="85"/>
      <c r="F78" s="85"/>
      <c r="G78" s="48"/>
      <c r="H78" s="43"/>
    </row>
    <row r="79" spans="1:10" ht="12.5" x14ac:dyDescent="0.25">
      <c r="A79" s="12"/>
      <c r="B79" s="85"/>
      <c r="C79" s="85"/>
      <c r="D79" s="104"/>
      <c r="E79" s="85"/>
      <c r="F79" s="85"/>
      <c r="G79" s="48"/>
      <c r="H79" s="43"/>
    </row>
    <row r="80" spans="1:10" ht="12.5" x14ac:dyDescent="0.25">
      <c r="A80" s="12"/>
      <c r="B80" s="85"/>
      <c r="C80" s="88" t="str">
        <f>C60</f>
        <v>▼選択してください</v>
      </c>
      <c r="D80" s="104"/>
      <c r="E80" s="85"/>
      <c r="F80" s="85"/>
      <c r="G80" s="48"/>
      <c r="H80" s="43"/>
    </row>
    <row r="81" spans="1:8" ht="12.5" x14ac:dyDescent="0.25">
      <c r="A81" s="12"/>
      <c r="B81" s="85"/>
      <c r="C81" s="85"/>
      <c r="D81" s="104"/>
      <c r="E81" s="85"/>
      <c r="F81" s="85"/>
      <c r="G81" s="48"/>
      <c r="H81" s="43"/>
    </row>
    <row r="82" spans="1:8" ht="12.5" x14ac:dyDescent="0.25">
      <c r="A82" s="12"/>
      <c r="B82" s="85"/>
      <c r="C82" s="88" t="str">
        <f>C61</f>
        <v>▼選択してください</v>
      </c>
      <c r="D82" s="104"/>
      <c r="E82" s="85"/>
      <c r="F82" s="85"/>
      <c r="G82" s="48"/>
      <c r="H82" s="43"/>
    </row>
    <row r="83" spans="1:8" ht="12.5" x14ac:dyDescent="0.25">
      <c r="A83" s="12"/>
      <c r="B83" s="85"/>
      <c r="C83" s="85"/>
      <c r="D83" s="104"/>
      <c r="E83" s="85"/>
      <c r="F83" s="85"/>
      <c r="G83" s="48"/>
      <c r="H83" s="43"/>
    </row>
    <row r="84" spans="1:8" ht="12.5" x14ac:dyDescent="0.25">
      <c r="A84" s="12"/>
      <c r="B84" s="85"/>
      <c r="C84" s="88" t="str">
        <f>C62</f>
        <v>▼選択してください</v>
      </c>
      <c r="D84" s="104"/>
      <c r="E84" s="85"/>
      <c r="F84" s="85"/>
      <c r="G84" s="48"/>
      <c r="H84" s="43"/>
    </row>
    <row r="85" spans="1:8" ht="12.5" x14ac:dyDescent="0.25">
      <c r="A85" s="12"/>
      <c r="B85" s="85"/>
      <c r="C85" s="85"/>
      <c r="D85" s="104"/>
      <c r="E85" s="85"/>
      <c r="F85" s="85"/>
      <c r="G85" s="48"/>
      <c r="H85" s="43"/>
    </row>
    <row r="86" spans="1:8" ht="12.5" x14ac:dyDescent="0.25">
      <c r="A86" s="12"/>
      <c r="B86" s="85"/>
      <c r="C86" s="88" t="str">
        <f>C63</f>
        <v>▼選択してください</v>
      </c>
      <c r="D86" s="104"/>
      <c r="E86" s="85"/>
      <c r="F86" s="85"/>
      <c r="G86" s="48"/>
      <c r="H86" s="43"/>
    </row>
    <row r="87" spans="1:8" ht="12.5" x14ac:dyDescent="0.25">
      <c r="A87" s="12"/>
      <c r="B87" s="85"/>
      <c r="C87" s="85"/>
      <c r="D87" s="104"/>
      <c r="E87" s="85"/>
      <c r="F87" s="85"/>
      <c r="G87" s="48"/>
      <c r="H87" s="43"/>
    </row>
    <row r="88" spans="1:8" ht="15.5" x14ac:dyDescent="0.35">
      <c r="A88" s="5"/>
      <c r="B88" s="91" t="s">
        <v>232</v>
      </c>
      <c r="C88" s="88" t="str">
        <f>C64</f>
        <v>▼選択してください</v>
      </c>
      <c r="D88" s="104"/>
      <c r="E88" s="85"/>
      <c r="F88" s="85"/>
      <c r="G88" s="48"/>
      <c r="H88" s="43"/>
    </row>
    <row r="89" spans="1:8" ht="15.5" x14ac:dyDescent="0.35">
      <c r="A89" s="5"/>
      <c r="B89" s="85"/>
      <c r="C89" s="85"/>
      <c r="D89" s="104"/>
      <c r="E89" s="85"/>
      <c r="F89" s="85"/>
      <c r="G89" s="48"/>
      <c r="H89" s="43"/>
    </row>
    <row r="90" spans="1:8" ht="15.5" x14ac:dyDescent="0.35">
      <c r="A90" s="5"/>
      <c r="B90" s="85"/>
      <c r="C90" s="88" t="str">
        <f>C65</f>
        <v>▼選択してください</v>
      </c>
      <c r="D90" s="104"/>
      <c r="E90" s="85"/>
      <c r="F90" s="85"/>
      <c r="G90" s="48"/>
      <c r="H90" s="43"/>
    </row>
    <row r="91" spans="1:8" ht="15.5" x14ac:dyDescent="0.35">
      <c r="A91" s="5"/>
      <c r="B91" s="85"/>
      <c r="C91" s="85"/>
      <c r="D91" s="104"/>
      <c r="E91" s="85"/>
      <c r="F91" s="85"/>
      <c r="G91" s="48"/>
      <c r="H91" s="43"/>
    </row>
    <row r="92" spans="1:8" ht="15.5" x14ac:dyDescent="0.35">
      <c r="A92" s="5"/>
      <c r="B92" s="85"/>
      <c r="C92" s="88" t="str">
        <f>C66</f>
        <v>▼選択してください</v>
      </c>
      <c r="D92" s="104"/>
      <c r="E92" s="85"/>
      <c r="F92" s="85"/>
      <c r="G92" s="48"/>
      <c r="H92" s="43"/>
    </row>
    <row r="93" spans="1:8" ht="15.5" x14ac:dyDescent="0.35">
      <c r="A93" s="5"/>
      <c r="B93" s="85"/>
      <c r="C93" s="85"/>
      <c r="D93" s="104"/>
      <c r="E93" s="85"/>
      <c r="F93" s="85"/>
      <c r="G93" s="48"/>
      <c r="H93" s="43"/>
    </row>
    <row r="94" spans="1:8" ht="15.5" x14ac:dyDescent="0.35">
      <c r="A94" s="5"/>
      <c r="B94" s="85"/>
      <c r="C94" s="88" t="str">
        <f>C67</f>
        <v>▼選択してください</v>
      </c>
      <c r="D94" s="104"/>
      <c r="E94" s="85"/>
      <c r="F94" s="85"/>
      <c r="G94" s="48"/>
      <c r="H94" s="43"/>
    </row>
    <row r="95" spans="1:8" ht="15.5" x14ac:dyDescent="0.35">
      <c r="A95" s="5"/>
      <c r="B95" s="85"/>
      <c r="C95" s="85"/>
      <c r="D95" s="104"/>
      <c r="E95" s="85"/>
      <c r="F95" s="85"/>
      <c r="G95" s="48"/>
      <c r="H95" s="43"/>
    </row>
    <row r="96" spans="1:8" ht="15.5" x14ac:dyDescent="0.35">
      <c r="A96" s="5"/>
      <c r="B96" s="85"/>
      <c r="C96" s="88" t="str">
        <f>C68</f>
        <v>▼選択してください</v>
      </c>
      <c r="D96" s="104"/>
      <c r="E96" s="85"/>
      <c r="F96" s="85"/>
      <c r="G96" s="48"/>
      <c r="H96" s="43"/>
    </row>
    <row r="97" spans="1:8" ht="15.5" x14ac:dyDescent="0.35">
      <c r="A97" s="5"/>
      <c r="B97" s="85"/>
      <c r="C97" s="85"/>
      <c r="D97" s="104"/>
      <c r="E97" s="85"/>
      <c r="F97" s="85"/>
      <c r="G97" s="48"/>
      <c r="H97" s="43"/>
    </row>
    <row r="98" spans="1:8" ht="15.5" x14ac:dyDescent="0.35">
      <c r="A98" s="5"/>
      <c r="B98" s="85"/>
      <c r="C98" s="88" t="str">
        <f>C69</f>
        <v>▼選択してください</v>
      </c>
      <c r="D98" s="104"/>
      <c r="E98" s="85"/>
      <c r="F98" s="85"/>
      <c r="G98" s="48"/>
      <c r="H98" s="43"/>
    </row>
    <row r="99" spans="1:8" ht="15.5" x14ac:dyDescent="0.35">
      <c r="A99" s="5"/>
      <c r="B99" s="85"/>
      <c r="C99" s="85"/>
      <c r="D99" s="104"/>
      <c r="E99" s="85"/>
      <c r="F99" s="85"/>
      <c r="G99" s="48"/>
      <c r="H99" s="43"/>
    </row>
    <row r="100" spans="1:8" ht="15.5" x14ac:dyDescent="0.35">
      <c r="A100" s="5"/>
      <c r="B100" s="85"/>
      <c r="C100" s="88" t="str">
        <f>C70</f>
        <v>▼選択してください</v>
      </c>
      <c r="D100" s="104"/>
      <c r="E100" s="85"/>
      <c r="F100" s="85"/>
      <c r="G100" s="48"/>
      <c r="H100" s="43"/>
    </row>
    <row r="101" spans="1:8" ht="15.5" x14ac:dyDescent="0.35">
      <c r="A101" s="5"/>
      <c r="B101" s="85"/>
      <c r="C101" s="85"/>
      <c r="D101" s="104"/>
      <c r="E101" s="85"/>
      <c r="F101" s="85"/>
      <c r="G101" s="48"/>
      <c r="H101" s="43"/>
    </row>
    <row r="102" spans="1:8" ht="15.5" x14ac:dyDescent="0.35">
      <c r="A102" s="5"/>
      <c r="B102" s="5"/>
    </row>
    <row r="103" spans="1:8" ht="15.5" x14ac:dyDescent="0.35">
      <c r="A103" s="5"/>
      <c r="B103" s="33" t="s">
        <v>332</v>
      </c>
    </row>
    <row r="104" spans="1:8" ht="15.5" x14ac:dyDescent="0.35">
      <c r="A104" s="5"/>
      <c r="B104" s="97" t="s">
        <v>4</v>
      </c>
      <c r="C104" s="85"/>
      <c r="D104" s="10" t="s">
        <v>2</v>
      </c>
      <c r="E104" s="11" t="s">
        <v>6</v>
      </c>
      <c r="F104" s="4"/>
    </row>
    <row r="105" spans="1:8" ht="15.5" x14ac:dyDescent="0.35">
      <c r="A105" s="5"/>
      <c r="B105" s="92" t="s">
        <v>334</v>
      </c>
      <c r="C105" s="85"/>
      <c r="D105" s="40" t="s">
        <v>53</v>
      </c>
      <c r="E105" s="48"/>
    </row>
    <row r="106" spans="1:8" ht="15.5" x14ac:dyDescent="0.35">
      <c r="A106" s="5"/>
      <c r="B106" s="94" t="s">
        <v>335</v>
      </c>
      <c r="C106" s="85"/>
      <c r="D106" s="40" t="s">
        <v>53</v>
      </c>
      <c r="E106" s="48"/>
    </row>
    <row r="108" spans="1:8" ht="15.5" x14ac:dyDescent="0.25">
      <c r="B108" s="33" t="s">
        <v>336</v>
      </c>
      <c r="C108" s="4"/>
      <c r="D108" s="4"/>
      <c r="E108" s="4"/>
      <c r="F108" s="4"/>
      <c r="G108" s="4"/>
    </row>
    <row r="109" spans="1:8" ht="12.5" x14ac:dyDescent="0.25">
      <c r="B109" s="10" t="s">
        <v>4</v>
      </c>
      <c r="C109" s="10" t="s">
        <v>2</v>
      </c>
      <c r="D109" s="97" t="s">
        <v>304</v>
      </c>
      <c r="E109" s="85"/>
      <c r="F109" s="85"/>
      <c r="G109" s="98" t="s">
        <v>6</v>
      </c>
      <c r="H109" s="85"/>
    </row>
    <row r="110" spans="1:8" ht="78.75" customHeight="1" x14ac:dyDescent="0.25">
      <c r="B110" s="51" t="s">
        <v>337</v>
      </c>
      <c r="C110" s="12" t="str">
        <f t="shared" ref="C110:C111" si="0">D105</f>
        <v>▼選択してください</v>
      </c>
      <c r="D110" s="99"/>
      <c r="E110" s="85"/>
      <c r="F110" s="85"/>
      <c r="G110" s="54"/>
      <c r="H110" s="43"/>
    </row>
    <row r="111" spans="1:8" ht="78.75" customHeight="1" x14ac:dyDescent="0.25">
      <c r="B111" s="53" t="s">
        <v>339</v>
      </c>
      <c r="C111" s="12" t="str">
        <f t="shared" si="0"/>
        <v>▼選択してください</v>
      </c>
      <c r="D111" s="99"/>
      <c r="E111" s="85"/>
      <c r="F111" s="85"/>
      <c r="G111" s="54"/>
      <c r="H111" s="43"/>
    </row>
    <row r="113" spans="1:10" ht="15.5" x14ac:dyDescent="0.35">
      <c r="A113" s="1" t="s">
        <v>342</v>
      </c>
    </row>
    <row r="114" spans="1:10" ht="12.5" x14ac:dyDescent="0.25">
      <c r="A114" s="4"/>
      <c r="B114" s="4"/>
      <c r="C114" s="4"/>
      <c r="D114" s="4"/>
      <c r="E114" s="4"/>
      <c r="F114" s="4"/>
      <c r="G114" s="4"/>
      <c r="H114" s="4"/>
      <c r="I114" s="4"/>
      <c r="J114" s="4"/>
    </row>
    <row r="115" spans="1:10" ht="15.5" x14ac:dyDescent="0.25">
      <c r="A115" s="4"/>
      <c r="B115" s="33" t="s">
        <v>343</v>
      </c>
      <c r="C115" s="4"/>
      <c r="D115" s="4"/>
      <c r="E115" s="4"/>
      <c r="F115" s="4"/>
      <c r="G115" s="4"/>
      <c r="H115" s="4"/>
      <c r="I115" s="4"/>
      <c r="J115" s="4"/>
    </row>
    <row r="116" spans="1:10" ht="12.5" x14ac:dyDescent="0.25">
      <c r="A116" s="4"/>
      <c r="B116" s="10" t="s">
        <v>2</v>
      </c>
      <c r="C116" s="10" t="s">
        <v>162</v>
      </c>
      <c r="D116" s="10"/>
      <c r="E116" s="10" t="s">
        <v>5</v>
      </c>
      <c r="F116" s="11" t="s">
        <v>5</v>
      </c>
      <c r="G116" s="4"/>
      <c r="H116" s="4"/>
      <c r="I116" s="4"/>
      <c r="J116" s="4"/>
    </row>
    <row r="117" spans="1:10" ht="12.5" x14ac:dyDescent="0.25">
      <c r="A117" s="12"/>
      <c r="B117" s="89" t="s">
        <v>340</v>
      </c>
      <c r="C117" s="105" t="s">
        <v>344</v>
      </c>
      <c r="D117" s="24" t="s">
        <v>345</v>
      </c>
      <c r="E117" s="20" t="s">
        <v>321</v>
      </c>
      <c r="F117" s="50"/>
      <c r="G117" s="24"/>
    </row>
    <row r="118" spans="1:10" ht="12.5" x14ac:dyDescent="0.25">
      <c r="A118" s="12"/>
      <c r="B118" s="85"/>
      <c r="C118" s="85"/>
      <c r="D118" s="18" t="s">
        <v>347</v>
      </c>
      <c r="E118" s="20" t="s">
        <v>321</v>
      </c>
      <c r="F118" s="32"/>
    </row>
    <row r="119" spans="1:10" ht="12.5" x14ac:dyDescent="0.25">
      <c r="A119" s="12"/>
      <c r="B119" s="85"/>
      <c r="C119" s="85"/>
      <c r="D119" s="18" t="s">
        <v>348</v>
      </c>
      <c r="E119" s="20" t="s">
        <v>321</v>
      </c>
      <c r="F119" s="32"/>
    </row>
    <row r="120" spans="1:10" ht="12.5" x14ac:dyDescent="0.25">
      <c r="A120" s="12"/>
      <c r="B120" s="85"/>
      <c r="C120" s="85"/>
      <c r="D120" s="24" t="s">
        <v>349</v>
      </c>
      <c r="E120" s="20" t="s">
        <v>321</v>
      </c>
      <c r="F120" s="32"/>
    </row>
    <row r="121" spans="1:10" ht="12.5" x14ac:dyDescent="0.25">
      <c r="B121" s="85"/>
      <c r="C121" s="85"/>
      <c r="D121" s="18" t="s">
        <v>350</v>
      </c>
      <c r="E121" s="20" t="s">
        <v>321</v>
      </c>
      <c r="F121" s="32"/>
    </row>
    <row r="122" spans="1:10" ht="12.5" x14ac:dyDescent="0.25">
      <c r="B122" s="85"/>
      <c r="C122" s="85"/>
      <c r="D122" s="18" t="s">
        <v>353</v>
      </c>
      <c r="E122" s="20" t="s">
        <v>321</v>
      </c>
      <c r="F122" s="32"/>
    </row>
    <row r="123" spans="1:10" ht="12.5" x14ac:dyDescent="0.25">
      <c r="B123" s="85"/>
      <c r="C123" s="105" t="s">
        <v>277</v>
      </c>
      <c r="D123" s="24" t="s">
        <v>356</v>
      </c>
      <c r="E123" s="20" t="s">
        <v>321</v>
      </c>
      <c r="F123" s="32"/>
    </row>
    <row r="124" spans="1:10" ht="12.5" x14ac:dyDescent="0.25">
      <c r="B124" s="85"/>
      <c r="C124" s="85"/>
      <c r="D124" s="24" t="s">
        <v>346</v>
      </c>
      <c r="E124" s="20" t="s">
        <v>321</v>
      </c>
      <c r="F124" s="32"/>
    </row>
    <row r="125" spans="1:10" ht="12.5" x14ac:dyDescent="0.25">
      <c r="B125" s="85"/>
      <c r="C125" s="85"/>
      <c r="D125" s="24" t="s">
        <v>357</v>
      </c>
      <c r="E125" s="20" t="s">
        <v>321</v>
      </c>
      <c r="F125" s="32"/>
    </row>
    <row r="126" spans="1:10" ht="12.5" x14ac:dyDescent="0.25">
      <c r="B126" s="85"/>
      <c r="C126" s="105" t="s">
        <v>87</v>
      </c>
      <c r="D126" s="24" t="s">
        <v>358</v>
      </c>
      <c r="E126" s="20" t="s">
        <v>321</v>
      </c>
      <c r="F126" s="32"/>
    </row>
    <row r="127" spans="1:10" ht="12.5" x14ac:dyDescent="0.25">
      <c r="B127" s="85"/>
      <c r="C127" s="85"/>
      <c r="D127" s="24" t="s">
        <v>36</v>
      </c>
      <c r="E127" s="20" t="s">
        <v>321</v>
      </c>
      <c r="F127" s="32"/>
    </row>
    <row r="128" spans="1:10" ht="12.5" x14ac:dyDescent="0.25">
      <c r="B128" s="85"/>
      <c r="C128" s="85"/>
      <c r="D128" s="24" t="s">
        <v>359</v>
      </c>
      <c r="E128" s="20" t="s">
        <v>321</v>
      </c>
      <c r="F128" s="32"/>
    </row>
    <row r="129" spans="2:6" ht="12.5" x14ac:dyDescent="0.25">
      <c r="B129" s="85"/>
      <c r="C129" s="85"/>
      <c r="D129" s="24" t="s">
        <v>360</v>
      </c>
      <c r="E129" s="20" t="s">
        <v>321</v>
      </c>
      <c r="F129" s="32"/>
    </row>
    <row r="130" spans="2:6" ht="12.5" x14ac:dyDescent="0.25">
      <c r="B130" s="85"/>
      <c r="C130" s="85"/>
      <c r="D130" s="24" t="s">
        <v>362</v>
      </c>
      <c r="E130" s="20" t="s">
        <v>321</v>
      </c>
      <c r="F130" s="32"/>
    </row>
    <row r="131" spans="2:6" ht="12.5" x14ac:dyDescent="0.25">
      <c r="B131" s="85"/>
      <c r="C131" s="85"/>
      <c r="D131" s="24" t="s">
        <v>364</v>
      </c>
      <c r="E131" s="20" t="s">
        <v>321</v>
      </c>
      <c r="F131" s="32"/>
    </row>
  </sheetData>
  <mergeCells count="113">
    <mergeCell ref="D84:F84"/>
    <mergeCell ref="C39:D39"/>
    <mergeCell ref="E39:F39"/>
    <mergeCell ref="B40:B46"/>
    <mergeCell ref="C40:D40"/>
    <mergeCell ref="C41:D41"/>
    <mergeCell ref="C42:D42"/>
    <mergeCell ref="C51:D51"/>
    <mergeCell ref="C52:D52"/>
    <mergeCell ref="C56:D56"/>
    <mergeCell ref="E56:F56"/>
    <mergeCell ref="C25:D25"/>
    <mergeCell ref="C26:D26"/>
    <mergeCell ref="B31:G31"/>
    <mergeCell ref="C19:D19"/>
    <mergeCell ref="C20:D20"/>
    <mergeCell ref="B21:B27"/>
    <mergeCell ref="C21:D21"/>
    <mergeCell ref="C22:D22"/>
    <mergeCell ref="C23:D23"/>
    <mergeCell ref="C24:D24"/>
    <mergeCell ref="C27:D27"/>
    <mergeCell ref="C17:D17"/>
    <mergeCell ref="C18:D18"/>
    <mergeCell ref="B5:G5"/>
    <mergeCell ref="C13:D13"/>
    <mergeCell ref="E13:F13"/>
    <mergeCell ref="B14:B20"/>
    <mergeCell ref="C14:D14"/>
    <mergeCell ref="C15:D15"/>
    <mergeCell ref="C16:D16"/>
    <mergeCell ref="D101:F101"/>
    <mergeCell ref="D109:F109"/>
    <mergeCell ref="G109:H109"/>
    <mergeCell ref="D110:F110"/>
    <mergeCell ref="D111:F111"/>
    <mergeCell ref="D92:F92"/>
    <mergeCell ref="D93:F93"/>
    <mergeCell ref="D94:F94"/>
    <mergeCell ref="D95:F95"/>
    <mergeCell ref="D96:F96"/>
    <mergeCell ref="D97:F97"/>
    <mergeCell ref="D98:F98"/>
    <mergeCell ref="D85:F85"/>
    <mergeCell ref="D86:F86"/>
    <mergeCell ref="D87:F87"/>
    <mergeCell ref="D88:F88"/>
    <mergeCell ref="D89:F89"/>
    <mergeCell ref="D90:F90"/>
    <mergeCell ref="D91:F91"/>
    <mergeCell ref="D99:F99"/>
    <mergeCell ref="D100:F100"/>
    <mergeCell ref="C100:C101"/>
    <mergeCell ref="B104:C104"/>
    <mergeCell ref="B105:C105"/>
    <mergeCell ref="B106:C106"/>
    <mergeCell ref="B117:B131"/>
    <mergeCell ref="C117:C122"/>
    <mergeCell ref="C123:C125"/>
    <mergeCell ref="C126:C131"/>
    <mergeCell ref="B47:B53"/>
    <mergeCell ref="B57:B63"/>
    <mergeCell ref="B64:B70"/>
    <mergeCell ref="B74:B87"/>
    <mergeCell ref="C78:C79"/>
    <mergeCell ref="C80:C81"/>
    <mergeCell ref="B88:B101"/>
    <mergeCell ref="C57:D57"/>
    <mergeCell ref="C58:D58"/>
    <mergeCell ref="C59:D59"/>
    <mergeCell ref="D78:F78"/>
    <mergeCell ref="D79:F79"/>
    <mergeCell ref="D80:F80"/>
    <mergeCell ref="D81:F81"/>
    <mergeCell ref="D82:F82"/>
    <mergeCell ref="D83:F83"/>
    <mergeCell ref="C84:C85"/>
    <mergeCell ref="C86:C87"/>
    <mergeCell ref="C82:C83"/>
    <mergeCell ref="C88:C89"/>
    <mergeCell ref="C90:C91"/>
    <mergeCell ref="C92:C93"/>
    <mergeCell ref="C94:C95"/>
    <mergeCell ref="C96:C97"/>
    <mergeCell ref="C98:C99"/>
    <mergeCell ref="D76:F76"/>
    <mergeCell ref="D77:F77"/>
    <mergeCell ref="C69:D69"/>
    <mergeCell ref="C70:D70"/>
    <mergeCell ref="D73:F73"/>
    <mergeCell ref="C74:C75"/>
    <mergeCell ref="D74:F74"/>
    <mergeCell ref="D75:F75"/>
    <mergeCell ref="C76:C77"/>
    <mergeCell ref="C67:D67"/>
    <mergeCell ref="C68:D68"/>
    <mergeCell ref="G73:H73"/>
    <mergeCell ref="C60:D60"/>
    <mergeCell ref="C61:D61"/>
    <mergeCell ref="C62:D62"/>
    <mergeCell ref="C63:D63"/>
    <mergeCell ref="C64:D64"/>
    <mergeCell ref="C65:D65"/>
    <mergeCell ref="C66:D66"/>
    <mergeCell ref="C43:D43"/>
    <mergeCell ref="C44:D44"/>
    <mergeCell ref="C45:D45"/>
    <mergeCell ref="C46:D46"/>
    <mergeCell ref="C47:D47"/>
    <mergeCell ref="C48:D48"/>
    <mergeCell ref="C49:D49"/>
    <mergeCell ref="C50:D50"/>
    <mergeCell ref="C53:D53"/>
  </mergeCells>
  <phoneticPr fontId="18"/>
  <dataValidations count="2">
    <dataValidation type="list" allowBlank="1" sqref="C14:C27 C40:C53 C57:C70 D105:D106" xr:uid="{00000000-0002-0000-0400-000000000000}">
      <formula1>"モノづくり,人と会う,交渉する,アイデアを出す,リーダーシップ,調べる,整理整頓,外に出る,サポートする,文章を書く,器用,予測する,計算,問題解決,暗記する,デザイン,細部に気が付く,人を励ます,人を説得する,心を読む,身体を動かす,設計する,組み立てる,分析する,話を聞く,育てる,素早く対応する,ロジカルに考える,管理する,計画を立てる,同じことを続ける,人前で話す,教える,自己犠牲,行動する,人に強く言う"</formula1>
    </dataValidation>
    <dataValidation type="list" allowBlank="1" sqref="E117:E131" xr:uid="{00000000-0002-0000-0400-000001000000}">
      <formula1>"得意,どちらでもない,苦手"</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M128"/>
  <sheetViews>
    <sheetView workbookViewId="0"/>
  </sheetViews>
  <sheetFormatPr defaultColWidth="14.453125" defaultRowHeight="15.75" customHeight="1" x14ac:dyDescent="0.25"/>
  <cols>
    <col min="1" max="1" width="5.453125" customWidth="1"/>
    <col min="2" max="2" width="23" customWidth="1"/>
  </cols>
  <sheetData>
    <row r="1" spans="1:13" ht="15.5" x14ac:dyDescent="0.35">
      <c r="A1" s="1" t="s">
        <v>379</v>
      </c>
      <c r="B1" s="5"/>
    </row>
    <row r="2" spans="1:13" ht="12.5" x14ac:dyDescent="0.25">
      <c r="A2" s="4"/>
      <c r="B2" s="4"/>
      <c r="C2" s="4"/>
      <c r="D2" s="4"/>
      <c r="E2" s="4"/>
      <c r="F2" s="4"/>
      <c r="G2" s="4"/>
      <c r="H2" s="4"/>
      <c r="I2" s="4"/>
      <c r="J2" s="4"/>
    </row>
    <row r="3" spans="1:13" ht="15.5" x14ac:dyDescent="0.25">
      <c r="A3" s="4"/>
      <c r="B3" s="33" t="s">
        <v>380</v>
      </c>
      <c r="C3" s="46"/>
      <c r="D3" s="46"/>
      <c r="E3" s="46"/>
      <c r="F3" s="46"/>
      <c r="G3" s="46"/>
      <c r="H3" s="46"/>
      <c r="I3" s="46"/>
      <c r="J3" s="46"/>
      <c r="K3" s="59"/>
      <c r="L3" s="59"/>
      <c r="M3" s="59"/>
    </row>
    <row r="4" spans="1:13" ht="12.5" x14ac:dyDescent="0.25">
      <c r="A4" s="4"/>
      <c r="B4" s="10" t="s">
        <v>2</v>
      </c>
      <c r="C4" s="10" t="s">
        <v>2</v>
      </c>
      <c r="D4" s="11" t="s">
        <v>6</v>
      </c>
      <c r="E4" s="4"/>
      <c r="F4" s="46"/>
      <c r="G4" s="46"/>
      <c r="H4" s="46"/>
      <c r="I4" s="46"/>
      <c r="J4" s="46"/>
      <c r="K4" s="59"/>
      <c r="L4" s="59"/>
      <c r="M4" s="59"/>
    </row>
    <row r="5" spans="1:13" ht="12.5" x14ac:dyDescent="0.25">
      <c r="A5" s="4"/>
      <c r="B5" s="89" t="s">
        <v>381</v>
      </c>
      <c r="C5" s="57"/>
      <c r="D5" s="60" t="s">
        <v>16</v>
      </c>
      <c r="E5" s="46"/>
      <c r="F5" s="46"/>
      <c r="G5" s="46"/>
      <c r="H5" s="46"/>
      <c r="I5" s="46"/>
      <c r="J5" s="46"/>
      <c r="K5" s="59"/>
      <c r="L5" s="59"/>
      <c r="M5" s="59"/>
    </row>
    <row r="6" spans="1:13" ht="12.5" x14ac:dyDescent="0.25">
      <c r="A6" s="4"/>
      <c r="B6" s="85"/>
      <c r="C6" s="57"/>
      <c r="D6" s="60" t="s">
        <v>289</v>
      </c>
      <c r="E6" s="46"/>
      <c r="F6" s="46"/>
      <c r="G6" s="46"/>
      <c r="H6" s="46"/>
      <c r="I6" s="46"/>
      <c r="J6" s="46"/>
      <c r="K6" s="59"/>
      <c r="L6" s="59"/>
      <c r="M6" s="59"/>
    </row>
    <row r="7" spans="1:13" ht="12.5" x14ac:dyDescent="0.25">
      <c r="A7" s="4"/>
      <c r="B7" s="85"/>
      <c r="C7" s="57"/>
      <c r="D7" s="60" t="s">
        <v>382</v>
      </c>
      <c r="E7" s="46"/>
      <c r="F7" s="46"/>
      <c r="G7" s="46"/>
      <c r="H7" s="46"/>
      <c r="I7" s="46"/>
      <c r="J7" s="46"/>
      <c r="K7" s="59"/>
      <c r="L7" s="59"/>
      <c r="M7" s="59"/>
    </row>
    <row r="8" spans="1:13" ht="12.5" x14ac:dyDescent="0.25">
      <c r="A8" s="4"/>
      <c r="B8" s="85"/>
      <c r="C8" s="57"/>
      <c r="D8" s="60" t="s">
        <v>25</v>
      </c>
      <c r="E8" s="46"/>
      <c r="F8" s="46"/>
      <c r="G8" s="46"/>
      <c r="H8" s="46"/>
      <c r="I8" s="46"/>
      <c r="J8" s="46"/>
      <c r="K8" s="59"/>
      <c r="L8" s="59"/>
      <c r="M8" s="59"/>
    </row>
    <row r="9" spans="1:13" ht="12.5" x14ac:dyDescent="0.25">
      <c r="A9" s="4"/>
      <c r="B9" s="85"/>
      <c r="C9" s="57"/>
      <c r="D9" s="60" t="s">
        <v>158</v>
      </c>
      <c r="E9" s="46"/>
      <c r="F9" s="46"/>
      <c r="G9" s="46"/>
      <c r="H9" s="46"/>
      <c r="I9" s="46"/>
      <c r="J9" s="46"/>
      <c r="K9" s="59"/>
      <c r="L9" s="59"/>
      <c r="M9" s="59"/>
    </row>
    <row r="10" spans="1:13" ht="12.5" x14ac:dyDescent="0.25">
      <c r="A10" s="4"/>
      <c r="B10" s="91" t="s">
        <v>383</v>
      </c>
      <c r="C10" s="57"/>
      <c r="D10" s="60" t="s">
        <v>384</v>
      </c>
      <c r="E10" s="46"/>
      <c r="F10" s="46"/>
      <c r="G10" s="46"/>
      <c r="H10" s="46"/>
      <c r="I10" s="46"/>
      <c r="J10" s="46"/>
      <c r="K10" s="59"/>
      <c r="L10" s="59"/>
      <c r="M10" s="59"/>
    </row>
    <row r="11" spans="1:13" ht="12.5" x14ac:dyDescent="0.25">
      <c r="A11" s="4"/>
      <c r="B11" s="85"/>
      <c r="C11" s="57"/>
      <c r="D11" s="60" t="s">
        <v>385</v>
      </c>
      <c r="E11" s="46"/>
      <c r="F11" s="46"/>
      <c r="G11" s="46"/>
      <c r="H11" s="46"/>
      <c r="I11" s="46"/>
      <c r="J11" s="46"/>
      <c r="K11" s="59"/>
      <c r="L11" s="59"/>
      <c r="M11" s="59"/>
    </row>
    <row r="12" spans="1:13" ht="12.5" x14ac:dyDescent="0.25">
      <c r="A12" s="4"/>
      <c r="B12" s="85"/>
      <c r="C12" s="57"/>
      <c r="D12" s="60" t="s">
        <v>386</v>
      </c>
      <c r="E12" s="46"/>
      <c r="F12" s="46"/>
      <c r="G12" s="46"/>
      <c r="H12" s="46"/>
      <c r="I12" s="46"/>
      <c r="J12" s="46"/>
      <c r="K12" s="59"/>
      <c r="L12" s="59"/>
      <c r="M12" s="59"/>
    </row>
    <row r="13" spans="1:13" ht="12.5" x14ac:dyDescent="0.25">
      <c r="A13" s="4"/>
      <c r="B13" s="85"/>
      <c r="C13" s="57"/>
      <c r="D13" s="60" t="s">
        <v>387</v>
      </c>
      <c r="E13" s="61"/>
      <c r="F13" s="61"/>
      <c r="G13" s="61"/>
      <c r="H13" s="61"/>
      <c r="I13" s="61"/>
      <c r="J13" s="61"/>
      <c r="K13" s="59"/>
      <c r="L13" s="59"/>
      <c r="M13" s="59"/>
    </row>
    <row r="14" spans="1:13" ht="12.5" x14ac:dyDescent="0.25">
      <c r="A14" s="4"/>
      <c r="B14" s="85"/>
      <c r="C14" s="57"/>
      <c r="D14" s="60" t="s">
        <v>388</v>
      </c>
      <c r="E14" s="4"/>
      <c r="F14" s="4"/>
      <c r="G14" s="4"/>
      <c r="H14" s="4"/>
      <c r="I14" s="4"/>
      <c r="J14" s="4"/>
    </row>
    <row r="15" spans="1:13" ht="12.5" x14ac:dyDescent="0.25">
      <c r="A15" s="4"/>
      <c r="B15" s="4"/>
      <c r="C15" s="4"/>
      <c r="D15" s="4"/>
      <c r="E15" s="4"/>
      <c r="F15" s="4"/>
      <c r="G15" s="4"/>
      <c r="H15" s="4"/>
      <c r="I15" s="4"/>
      <c r="J15" s="4"/>
    </row>
    <row r="16" spans="1:13" ht="15.5" x14ac:dyDescent="0.25">
      <c r="A16" s="4"/>
      <c r="B16" s="33" t="s">
        <v>389</v>
      </c>
      <c r="C16" s="46"/>
      <c r="D16" s="46"/>
      <c r="E16" s="46"/>
      <c r="F16" s="4"/>
      <c r="G16" s="4"/>
      <c r="H16" s="4"/>
      <c r="I16" s="4"/>
      <c r="J16" s="4"/>
    </row>
    <row r="17" spans="1:10" ht="12.5" x14ac:dyDescent="0.25">
      <c r="A17" s="4"/>
      <c r="B17" s="10" t="s">
        <v>2</v>
      </c>
      <c r="C17" s="10" t="s">
        <v>2</v>
      </c>
      <c r="D17" s="11" t="s">
        <v>6</v>
      </c>
      <c r="E17" s="46"/>
      <c r="F17" s="4"/>
      <c r="G17" s="4"/>
      <c r="H17" s="4"/>
      <c r="I17" s="4"/>
      <c r="J17" s="4"/>
    </row>
    <row r="18" spans="1:10" ht="12.5" x14ac:dyDescent="0.25">
      <c r="A18" s="4"/>
      <c r="B18" s="89" t="s">
        <v>390</v>
      </c>
      <c r="C18" s="57"/>
      <c r="D18" s="60" t="s">
        <v>284</v>
      </c>
      <c r="E18" s="46"/>
      <c r="F18" s="4"/>
      <c r="G18" s="4"/>
      <c r="H18" s="4"/>
      <c r="I18" s="4"/>
      <c r="J18" s="4"/>
    </row>
    <row r="19" spans="1:10" ht="12.5" x14ac:dyDescent="0.25">
      <c r="A19" s="4"/>
      <c r="B19" s="85"/>
      <c r="C19" s="57"/>
      <c r="D19" s="60" t="s">
        <v>285</v>
      </c>
      <c r="E19" s="46"/>
      <c r="F19" s="4"/>
      <c r="G19" s="4"/>
      <c r="H19" s="4"/>
      <c r="I19" s="4"/>
      <c r="J19" s="4"/>
    </row>
    <row r="20" spans="1:10" ht="12.5" x14ac:dyDescent="0.25">
      <c r="A20" s="4"/>
      <c r="B20" s="85"/>
      <c r="C20" s="57"/>
      <c r="D20" s="60" t="s">
        <v>391</v>
      </c>
      <c r="E20" s="46"/>
      <c r="F20" s="4"/>
      <c r="G20" s="4"/>
      <c r="H20" s="4"/>
      <c r="I20" s="4"/>
      <c r="J20" s="4"/>
    </row>
    <row r="21" spans="1:10" ht="12.5" x14ac:dyDescent="0.25">
      <c r="A21" s="4"/>
      <c r="B21" s="85"/>
      <c r="C21" s="57"/>
      <c r="D21" s="60" t="s">
        <v>286</v>
      </c>
      <c r="E21" s="46"/>
      <c r="F21" s="4"/>
      <c r="G21" s="4"/>
      <c r="H21" s="4"/>
      <c r="I21" s="4"/>
      <c r="J21" s="4"/>
    </row>
    <row r="22" spans="1:10" ht="12.5" x14ac:dyDescent="0.25">
      <c r="A22" s="4"/>
      <c r="B22" s="85"/>
      <c r="C22" s="57"/>
      <c r="D22" s="60" t="s">
        <v>392</v>
      </c>
      <c r="E22" s="46"/>
      <c r="F22" s="4"/>
      <c r="G22" s="4"/>
      <c r="H22" s="4"/>
      <c r="I22" s="4"/>
      <c r="J22" s="4"/>
    </row>
    <row r="23" spans="1:10" ht="12.5" x14ac:dyDescent="0.25">
      <c r="A23" s="4"/>
      <c r="B23" s="91" t="s">
        <v>393</v>
      </c>
      <c r="C23" s="57"/>
      <c r="D23" s="60" t="s">
        <v>385</v>
      </c>
      <c r="E23" s="46"/>
      <c r="F23" s="4"/>
      <c r="G23" s="4"/>
      <c r="H23" s="4"/>
      <c r="I23" s="4"/>
      <c r="J23" s="4"/>
    </row>
    <row r="24" spans="1:10" ht="12.5" x14ac:dyDescent="0.25">
      <c r="A24" s="4"/>
      <c r="B24" s="85"/>
      <c r="C24" s="57"/>
      <c r="D24" s="60" t="s">
        <v>394</v>
      </c>
      <c r="E24" s="46"/>
      <c r="F24" s="4"/>
      <c r="G24" s="4"/>
      <c r="H24" s="4"/>
      <c r="I24" s="4"/>
      <c r="J24" s="4"/>
    </row>
    <row r="25" spans="1:10" ht="12.5" x14ac:dyDescent="0.25">
      <c r="A25" s="4"/>
      <c r="B25" s="85"/>
      <c r="C25" s="57"/>
      <c r="D25" s="60" t="s">
        <v>387</v>
      </c>
      <c r="E25" s="46"/>
      <c r="F25" s="4"/>
      <c r="G25" s="4"/>
      <c r="H25" s="4"/>
      <c r="I25" s="4"/>
      <c r="J25" s="4"/>
    </row>
    <row r="26" spans="1:10" ht="12.5" x14ac:dyDescent="0.25">
      <c r="A26" s="4"/>
      <c r="B26" s="85"/>
      <c r="C26" s="57"/>
      <c r="D26" s="60" t="s">
        <v>395</v>
      </c>
      <c r="E26" s="46"/>
      <c r="F26" s="4"/>
      <c r="G26" s="4"/>
      <c r="H26" s="4"/>
      <c r="I26" s="4"/>
      <c r="J26" s="4"/>
    </row>
    <row r="27" spans="1:10" ht="12.5" x14ac:dyDescent="0.25">
      <c r="A27" s="4"/>
      <c r="B27" s="85"/>
      <c r="C27" s="57"/>
      <c r="D27" s="60" t="s">
        <v>397</v>
      </c>
      <c r="E27" s="46"/>
      <c r="F27" s="4"/>
      <c r="G27" s="4"/>
      <c r="H27" s="4"/>
      <c r="I27" s="4"/>
      <c r="J27" s="4"/>
    </row>
    <row r="28" spans="1:10" ht="12.5" x14ac:dyDescent="0.25">
      <c r="A28" s="4"/>
      <c r="B28" s="46"/>
      <c r="C28" s="46"/>
      <c r="D28" s="46"/>
      <c r="E28" s="46"/>
      <c r="F28" s="4"/>
      <c r="G28" s="4"/>
      <c r="H28" s="4"/>
      <c r="I28" s="4"/>
      <c r="J28" s="4"/>
    </row>
    <row r="29" spans="1:10" ht="15.5" x14ac:dyDescent="0.25">
      <c r="A29" s="4"/>
      <c r="B29" s="33" t="s">
        <v>399</v>
      </c>
      <c r="C29" s="46"/>
      <c r="D29" s="46"/>
      <c r="E29" s="46"/>
      <c r="F29" s="4"/>
      <c r="G29" s="4"/>
      <c r="H29" s="4"/>
      <c r="I29" s="4"/>
      <c r="J29" s="4"/>
    </row>
    <row r="30" spans="1:10" ht="12.5" x14ac:dyDescent="0.25">
      <c r="A30" s="4"/>
      <c r="B30" s="10" t="s">
        <v>2</v>
      </c>
      <c r="C30" s="10" t="s">
        <v>2</v>
      </c>
      <c r="D30" s="11" t="s">
        <v>6</v>
      </c>
      <c r="E30" s="46"/>
      <c r="F30" s="4"/>
      <c r="G30" s="4"/>
      <c r="H30" s="4"/>
      <c r="I30" s="4"/>
      <c r="J30" s="4"/>
    </row>
    <row r="31" spans="1:10" ht="12.5" x14ac:dyDescent="0.25">
      <c r="A31" s="4"/>
      <c r="B31" s="89" t="s">
        <v>402</v>
      </c>
      <c r="C31" s="57"/>
      <c r="D31" s="60" t="s">
        <v>403</v>
      </c>
      <c r="E31" s="46"/>
      <c r="F31" s="4"/>
      <c r="G31" s="4"/>
      <c r="H31" s="4"/>
      <c r="I31" s="4"/>
      <c r="J31" s="4"/>
    </row>
    <row r="32" spans="1:10" ht="12.5" x14ac:dyDescent="0.25">
      <c r="A32" s="4"/>
      <c r="B32" s="85"/>
      <c r="C32" s="57"/>
      <c r="D32" s="60" t="s">
        <v>405</v>
      </c>
      <c r="E32" s="46"/>
      <c r="F32" s="4"/>
      <c r="G32" s="4"/>
      <c r="H32" s="4"/>
      <c r="I32" s="4"/>
      <c r="J32" s="4"/>
    </row>
    <row r="33" spans="1:10" ht="12.5" x14ac:dyDescent="0.25">
      <c r="A33" s="4"/>
      <c r="B33" s="85"/>
      <c r="C33" s="57"/>
      <c r="D33" s="60" t="s">
        <v>289</v>
      </c>
      <c r="E33" s="46"/>
      <c r="F33" s="4"/>
      <c r="G33" s="4"/>
      <c r="H33" s="4"/>
      <c r="I33" s="4"/>
      <c r="J33" s="4"/>
    </row>
    <row r="34" spans="1:10" ht="12.5" x14ac:dyDescent="0.25">
      <c r="A34" s="4"/>
      <c r="B34" s="85"/>
      <c r="C34" s="57"/>
      <c r="D34" s="60" t="s">
        <v>409</v>
      </c>
      <c r="E34" s="46"/>
      <c r="F34" s="4"/>
      <c r="G34" s="4"/>
      <c r="H34" s="4"/>
      <c r="I34" s="4"/>
      <c r="J34" s="4"/>
    </row>
    <row r="35" spans="1:10" ht="12.5" x14ac:dyDescent="0.25">
      <c r="A35" s="4"/>
      <c r="B35" s="85"/>
      <c r="C35" s="57"/>
      <c r="D35" s="60" t="s">
        <v>411</v>
      </c>
      <c r="E35" s="46"/>
      <c r="F35" s="4"/>
      <c r="G35" s="4"/>
      <c r="H35" s="4"/>
      <c r="I35" s="4"/>
      <c r="J35" s="4"/>
    </row>
    <row r="36" spans="1:10" ht="12.5" x14ac:dyDescent="0.25">
      <c r="A36" s="4"/>
      <c r="B36" s="91" t="s">
        <v>412</v>
      </c>
      <c r="C36" s="57"/>
      <c r="D36" s="60" t="s">
        <v>413</v>
      </c>
      <c r="E36" s="46"/>
      <c r="F36" s="4"/>
      <c r="G36" s="4"/>
      <c r="H36" s="4"/>
      <c r="I36" s="4"/>
      <c r="J36" s="4"/>
    </row>
    <row r="37" spans="1:10" ht="12.5" x14ac:dyDescent="0.25">
      <c r="A37" s="4"/>
      <c r="B37" s="85"/>
      <c r="C37" s="57"/>
      <c r="D37" s="60" t="s">
        <v>388</v>
      </c>
      <c r="E37" s="46"/>
      <c r="F37" s="4"/>
      <c r="G37" s="4"/>
      <c r="H37" s="4"/>
      <c r="I37" s="4"/>
      <c r="J37" s="4"/>
    </row>
    <row r="38" spans="1:10" ht="12.5" x14ac:dyDescent="0.25">
      <c r="A38" s="4"/>
      <c r="B38" s="85"/>
      <c r="C38" s="57"/>
      <c r="D38" s="60" t="s">
        <v>418</v>
      </c>
      <c r="E38" s="46"/>
      <c r="F38" s="4"/>
      <c r="G38" s="4"/>
      <c r="H38" s="4"/>
      <c r="I38" s="4"/>
      <c r="J38" s="4"/>
    </row>
    <row r="39" spans="1:10" ht="12.5" x14ac:dyDescent="0.25">
      <c r="A39" s="4"/>
      <c r="B39" s="85"/>
      <c r="C39" s="57"/>
      <c r="D39" s="60" t="s">
        <v>420</v>
      </c>
      <c r="E39" s="46"/>
      <c r="F39" s="4"/>
      <c r="G39" s="4"/>
      <c r="H39" s="4"/>
      <c r="I39" s="4"/>
      <c r="J39" s="4"/>
    </row>
    <row r="40" spans="1:10" ht="12.5" x14ac:dyDescent="0.25">
      <c r="A40" s="4"/>
      <c r="B40" s="85"/>
      <c r="C40" s="57"/>
      <c r="D40" s="60" t="s">
        <v>424</v>
      </c>
      <c r="E40" s="46"/>
      <c r="F40" s="4"/>
      <c r="G40" s="4"/>
      <c r="H40" s="4"/>
      <c r="I40" s="4"/>
      <c r="J40" s="4"/>
    </row>
    <row r="41" spans="1:10" ht="12.5" x14ac:dyDescent="0.25">
      <c r="A41" s="4"/>
      <c r="B41" s="46"/>
      <c r="C41" s="46"/>
      <c r="D41" s="46"/>
      <c r="E41" s="46"/>
      <c r="F41" s="4"/>
      <c r="G41" s="4"/>
      <c r="H41" s="4"/>
      <c r="I41" s="4"/>
      <c r="J41" s="4"/>
    </row>
    <row r="42" spans="1:10" ht="15.5" x14ac:dyDescent="0.25">
      <c r="A42" s="4"/>
      <c r="B42" s="33" t="s">
        <v>430</v>
      </c>
      <c r="C42" s="46"/>
      <c r="D42" s="46"/>
      <c r="E42" s="46"/>
      <c r="F42" s="4"/>
      <c r="G42" s="4"/>
      <c r="H42" s="4"/>
      <c r="I42" s="4"/>
      <c r="J42" s="4"/>
    </row>
    <row r="43" spans="1:10" ht="12.5" x14ac:dyDescent="0.25">
      <c r="A43" s="4"/>
      <c r="B43" s="10" t="s">
        <v>2</v>
      </c>
      <c r="C43" s="10" t="s">
        <v>2</v>
      </c>
      <c r="D43" s="11" t="s">
        <v>6</v>
      </c>
      <c r="E43" s="46"/>
      <c r="F43" s="4"/>
      <c r="G43" s="4"/>
      <c r="H43" s="4"/>
      <c r="I43" s="4"/>
      <c r="J43" s="4"/>
    </row>
    <row r="44" spans="1:10" ht="12.5" x14ac:dyDescent="0.25">
      <c r="A44" s="4"/>
      <c r="B44" s="89" t="s">
        <v>438</v>
      </c>
      <c r="C44" s="57"/>
      <c r="D44" s="69" t="s">
        <v>285</v>
      </c>
      <c r="E44" s="46"/>
      <c r="F44" s="4"/>
      <c r="G44" s="4"/>
      <c r="H44" s="4"/>
      <c r="I44" s="4"/>
      <c r="J44" s="4"/>
    </row>
    <row r="45" spans="1:10" ht="12.5" x14ac:dyDescent="0.25">
      <c r="A45" s="4"/>
      <c r="B45" s="85"/>
      <c r="C45" s="57"/>
      <c r="D45" s="69" t="s">
        <v>287</v>
      </c>
      <c r="E45" s="46"/>
      <c r="F45" s="4"/>
      <c r="G45" s="4"/>
      <c r="H45" s="4"/>
      <c r="I45" s="4"/>
      <c r="J45" s="4"/>
    </row>
    <row r="46" spans="1:10" ht="12.5" x14ac:dyDescent="0.25">
      <c r="A46" s="4"/>
      <c r="B46" s="85"/>
      <c r="C46" s="57"/>
      <c r="D46" s="69" t="s">
        <v>290</v>
      </c>
      <c r="E46" s="46"/>
      <c r="F46" s="4"/>
      <c r="G46" s="4"/>
      <c r="H46" s="4"/>
      <c r="I46" s="4"/>
      <c r="J46" s="4"/>
    </row>
    <row r="47" spans="1:10" ht="12.5" x14ac:dyDescent="0.25">
      <c r="A47" s="4"/>
      <c r="B47" s="85"/>
      <c r="C47" s="57"/>
      <c r="D47" s="69" t="s">
        <v>451</v>
      </c>
      <c r="E47" s="46"/>
      <c r="F47" s="4"/>
      <c r="G47" s="4"/>
      <c r="H47" s="4"/>
      <c r="I47" s="4"/>
      <c r="J47" s="4"/>
    </row>
    <row r="48" spans="1:10" ht="12.5" x14ac:dyDescent="0.25">
      <c r="A48" s="4"/>
      <c r="B48" s="85"/>
      <c r="C48" s="57"/>
      <c r="D48" s="69" t="s">
        <v>104</v>
      </c>
      <c r="E48" s="46"/>
      <c r="F48" s="4"/>
      <c r="G48" s="4"/>
      <c r="H48" s="4"/>
      <c r="I48" s="4"/>
      <c r="J48" s="4"/>
    </row>
    <row r="49" spans="1:10" ht="12.5" x14ac:dyDescent="0.25">
      <c r="A49" s="4"/>
      <c r="B49" s="91" t="s">
        <v>453</v>
      </c>
      <c r="C49" s="57"/>
      <c r="D49" s="69" t="s">
        <v>454</v>
      </c>
      <c r="E49" s="46"/>
      <c r="F49" s="4"/>
      <c r="G49" s="4"/>
      <c r="H49" s="4"/>
      <c r="I49" s="4"/>
      <c r="J49" s="4"/>
    </row>
    <row r="50" spans="1:10" ht="12.5" x14ac:dyDescent="0.25">
      <c r="A50" s="4"/>
      <c r="B50" s="85"/>
      <c r="C50" s="57"/>
      <c r="D50" s="69"/>
      <c r="E50" s="46"/>
      <c r="F50" s="4"/>
      <c r="G50" s="4"/>
      <c r="H50" s="4"/>
      <c r="I50" s="4"/>
      <c r="J50" s="4"/>
    </row>
    <row r="51" spans="1:10" ht="12.5" x14ac:dyDescent="0.25">
      <c r="A51" s="4"/>
      <c r="B51" s="85"/>
      <c r="C51" s="57"/>
      <c r="D51" s="69"/>
      <c r="E51" s="46"/>
      <c r="F51" s="4"/>
      <c r="G51" s="4"/>
      <c r="H51" s="4"/>
      <c r="I51" s="4"/>
      <c r="J51" s="4"/>
    </row>
    <row r="52" spans="1:10" ht="12.5" x14ac:dyDescent="0.25">
      <c r="A52" s="4"/>
      <c r="B52" s="85"/>
      <c r="C52" s="57"/>
      <c r="D52" s="69"/>
      <c r="E52" s="46"/>
      <c r="F52" s="4"/>
      <c r="G52" s="4"/>
      <c r="H52" s="4"/>
      <c r="I52" s="4"/>
      <c r="J52" s="4"/>
    </row>
    <row r="53" spans="1:10" ht="12.5" x14ac:dyDescent="0.25">
      <c r="A53" s="4"/>
      <c r="B53" s="85"/>
      <c r="C53" s="71"/>
      <c r="D53" s="72"/>
      <c r="E53" s="46"/>
      <c r="F53" s="4"/>
      <c r="G53" s="4"/>
      <c r="H53" s="4"/>
      <c r="I53" s="4"/>
      <c r="J53" s="4"/>
    </row>
    <row r="54" spans="1:10" ht="12.5" x14ac:dyDescent="0.25">
      <c r="A54" s="4"/>
      <c r="B54" s="46"/>
      <c r="C54" s="46"/>
      <c r="D54" s="46"/>
      <c r="E54" s="46"/>
      <c r="F54" s="4"/>
      <c r="G54" s="4"/>
      <c r="H54" s="4"/>
      <c r="I54" s="4"/>
      <c r="J54" s="4"/>
    </row>
    <row r="55" spans="1:10" ht="15.5" x14ac:dyDescent="0.25">
      <c r="A55" s="4"/>
      <c r="B55" s="33" t="s">
        <v>456</v>
      </c>
      <c r="H55" s="4"/>
      <c r="I55" s="4"/>
      <c r="J55" s="4"/>
    </row>
    <row r="56" spans="1:10" ht="13" x14ac:dyDescent="0.3">
      <c r="A56" s="4"/>
      <c r="B56" s="13" t="s">
        <v>234</v>
      </c>
      <c r="H56" s="4"/>
      <c r="I56" s="4"/>
      <c r="J56" s="4"/>
    </row>
    <row r="57" spans="1:10" ht="12.5" x14ac:dyDescent="0.25">
      <c r="A57" s="4"/>
      <c r="B57" s="97" t="s">
        <v>235</v>
      </c>
      <c r="C57" s="85"/>
      <c r="D57" s="85"/>
      <c r="E57" s="85"/>
      <c r="F57" s="85"/>
      <c r="G57" s="85"/>
      <c r="H57" s="4"/>
      <c r="I57" s="4"/>
      <c r="J57" s="4"/>
    </row>
    <row r="58" spans="1:10" ht="12.5" x14ac:dyDescent="0.25">
      <c r="A58" s="4"/>
      <c r="B58" s="46" t="s">
        <v>236</v>
      </c>
      <c r="C58" s="47" t="s">
        <v>237</v>
      </c>
      <c r="D58" s="46" t="s">
        <v>238</v>
      </c>
      <c r="E58" s="46" t="s">
        <v>239</v>
      </c>
      <c r="F58" s="47" t="s">
        <v>240</v>
      </c>
      <c r="G58" s="47" t="s">
        <v>241</v>
      </c>
      <c r="H58" s="4"/>
      <c r="I58" s="4"/>
      <c r="J58" s="4"/>
    </row>
    <row r="59" spans="1:10" ht="12.5" x14ac:dyDescent="0.25">
      <c r="A59" s="4"/>
      <c r="B59" s="46" t="s">
        <v>242</v>
      </c>
      <c r="C59" s="47" t="s">
        <v>243</v>
      </c>
      <c r="D59" s="47" t="s">
        <v>244</v>
      </c>
      <c r="E59" s="46" t="s">
        <v>245</v>
      </c>
      <c r="F59" s="47" t="s">
        <v>246</v>
      </c>
      <c r="G59" s="47" t="s">
        <v>247</v>
      </c>
      <c r="H59" s="4"/>
      <c r="I59" s="4"/>
      <c r="J59" s="4"/>
    </row>
    <row r="60" spans="1:10" ht="12.5" x14ac:dyDescent="0.25">
      <c r="A60" s="4"/>
      <c r="B60" s="46" t="s">
        <v>249</v>
      </c>
      <c r="C60" s="47" t="s">
        <v>250</v>
      </c>
      <c r="D60" s="47" t="s">
        <v>252</v>
      </c>
      <c r="E60" s="46" t="s">
        <v>253</v>
      </c>
      <c r="F60" s="47" t="s">
        <v>254</v>
      </c>
      <c r="G60" s="47" t="s">
        <v>255</v>
      </c>
      <c r="H60" s="4"/>
      <c r="I60" s="4"/>
      <c r="J60" s="4"/>
    </row>
    <row r="61" spans="1:10" ht="12.5" x14ac:dyDescent="0.25">
      <c r="A61" s="4"/>
      <c r="B61" s="46" t="s">
        <v>256</v>
      </c>
      <c r="C61" s="47" t="s">
        <v>257</v>
      </c>
      <c r="D61" s="47" t="s">
        <v>258</v>
      </c>
      <c r="E61" s="46" t="s">
        <v>259</v>
      </c>
      <c r="F61" s="47" t="s">
        <v>260</v>
      </c>
      <c r="G61" s="47" t="s">
        <v>261</v>
      </c>
      <c r="H61" s="4"/>
      <c r="I61" s="4"/>
      <c r="J61" s="4"/>
    </row>
    <row r="62" spans="1:10" ht="12.5" x14ac:dyDescent="0.25">
      <c r="A62" s="4"/>
      <c r="B62" s="46" t="s">
        <v>262</v>
      </c>
      <c r="C62" s="47" t="s">
        <v>263</v>
      </c>
      <c r="D62" s="47" t="s">
        <v>264</v>
      </c>
      <c r="E62" s="46" t="s">
        <v>265</v>
      </c>
      <c r="F62" s="47" t="s">
        <v>266</v>
      </c>
      <c r="G62" s="46" t="s">
        <v>267</v>
      </c>
      <c r="H62" s="4"/>
      <c r="I62" s="4"/>
      <c r="J62" s="4"/>
    </row>
    <row r="63" spans="1:10" ht="12.5" x14ac:dyDescent="0.25">
      <c r="A63" s="4"/>
      <c r="B63" s="46" t="s">
        <v>268</v>
      </c>
      <c r="C63" s="46" t="s">
        <v>269</v>
      </c>
      <c r="D63" s="46" t="s">
        <v>270</v>
      </c>
      <c r="E63" s="46" t="s">
        <v>271</v>
      </c>
      <c r="F63" s="46" t="s">
        <v>272</v>
      </c>
      <c r="G63" s="46" t="s">
        <v>273</v>
      </c>
      <c r="H63" s="4"/>
      <c r="I63" s="4"/>
      <c r="J63" s="4"/>
    </row>
    <row r="64" spans="1:10" ht="13" x14ac:dyDescent="0.3">
      <c r="A64" s="4"/>
      <c r="B64" s="13" t="s">
        <v>274</v>
      </c>
      <c r="H64" s="4"/>
      <c r="I64" s="4"/>
      <c r="J64" s="4"/>
    </row>
    <row r="65" spans="1:10" ht="12.5" x14ac:dyDescent="0.25">
      <c r="A65" s="4"/>
      <c r="B65" s="10" t="s">
        <v>2</v>
      </c>
      <c r="C65" s="97" t="s">
        <v>5</v>
      </c>
      <c r="D65" s="85"/>
      <c r="E65" s="98" t="s">
        <v>6</v>
      </c>
      <c r="F65" s="85"/>
      <c r="H65" s="4"/>
      <c r="I65" s="4"/>
      <c r="J65" s="4"/>
    </row>
    <row r="66" spans="1:10" ht="12.5" x14ac:dyDescent="0.25">
      <c r="A66" s="4"/>
      <c r="B66" s="89" t="s">
        <v>460</v>
      </c>
      <c r="C66" s="103" t="s">
        <v>53</v>
      </c>
      <c r="D66" s="85"/>
      <c r="E66" s="48"/>
      <c r="F66" s="43"/>
      <c r="H66" s="4"/>
      <c r="I66" s="4"/>
      <c r="J66" s="4"/>
    </row>
    <row r="67" spans="1:10" ht="12.5" x14ac:dyDescent="0.25">
      <c r="A67" s="4"/>
      <c r="B67" s="85"/>
      <c r="C67" s="103" t="s">
        <v>53</v>
      </c>
      <c r="D67" s="85"/>
      <c r="E67" s="48"/>
      <c r="F67" s="43"/>
      <c r="H67" s="4"/>
      <c r="I67" s="4"/>
      <c r="J67" s="4"/>
    </row>
    <row r="68" spans="1:10" ht="12.5" x14ac:dyDescent="0.25">
      <c r="A68" s="4"/>
      <c r="B68" s="85"/>
      <c r="C68" s="103" t="s">
        <v>53</v>
      </c>
      <c r="D68" s="85"/>
      <c r="E68" s="48"/>
      <c r="F68" s="43"/>
      <c r="H68" s="4"/>
      <c r="I68" s="4"/>
      <c r="J68" s="4"/>
    </row>
    <row r="69" spans="1:10" ht="12.5" x14ac:dyDescent="0.25">
      <c r="A69" s="4"/>
      <c r="B69" s="85"/>
      <c r="C69" s="103" t="s">
        <v>53</v>
      </c>
      <c r="D69" s="85"/>
      <c r="E69" s="48"/>
      <c r="F69" s="43"/>
      <c r="H69" s="4"/>
      <c r="I69" s="4"/>
      <c r="J69" s="4"/>
    </row>
    <row r="70" spans="1:10" ht="12.5" x14ac:dyDescent="0.25">
      <c r="A70" s="4"/>
      <c r="B70" s="85"/>
      <c r="C70" s="103" t="s">
        <v>53</v>
      </c>
      <c r="D70" s="85"/>
      <c r="E70" s="48"/>
      <c r="F70" s="43"/>
      <c r="H70" s="4"/>
      <c r="I70" s="4"/>
      <c r="J70" s="4"/>
    </row>
    <row r="71" spans="1:10" ht="12.5" x14ac:dyDescent="0.25">
      <c r="A71" s="4"/>
      <c r="B71" s="85"/>
      <c r="C71" s="103" t="s">
        <v>53</v>
      </c>
      <c r="D71" s="85"/>
      <c r="E71" s="48"/>
      <c r="F71" s="43"/>
      <c r="H71" s="4"/>
      <c r="I71" s="4"/>
      <c r="J71" s="4"/>
    </row>
    <row r="72" spans="1:10" ht="12.5" x14ac:dyDescent="0.25">
      <c r="A72" s="4"/>
      <c r="B72" s="85"/>
      <c r="C72" s="103" t="s">
        <v>53</v>
      </c>
      <c r="D72" s="85"/>
      <c r="E72" s="48"/>
      <c r="F72" s="43"/>
      <c r="H72" s="4"/>
      <c r="I72" s="4"/>
      <c r="J72" s="4"/>
    </row>
    <row r="73" spans="1:10" ht="12.5" x14ac:dyDescent="0.25">
      <c r="A73" s="4"/>
      <c r="B73" s="91" t="s">
        <v>463</v>
      </c>
      <c r="C73" s="103" t="s">
        <v>53</v>
      </c>
      <c r="D73" s="85"/>
      <c r="E73" s="48"/>
      <c r="F73" s="43"/>
      <c r="H73" s="4"/>
      <c r="I73" s="4"/>
      <c r="J73" s="4"/>
    </row>
    <row r="74" spans="1:10" ht="12.5" x14ac:dyDescent="0.25">
      <c r="A74" s="4"/>
      <c r="B74" s="85"/>
      <c r="C74" s="103" t="s">
        <v>53</v>
      </c>
      <c r="D74" s="85"/>
      <c r="E74" s="48"/>
      <c r="F74" s="43"/>
      <c r="G74" s="4"/>
      <c r="H74" s="4"/>
      <c r="I74" s="4"/>
      <c r="J74" s="4"/>
    </row>
    <row r="75" spans="1:10" ht="12.5" x14ac:dyDescent="0.25">
      <c r="A75" s="4"/>
      <c r="B75" s="85"/>
      <c r="C75" s="103" t="s">
        <v>53</v>
      </c>
      <c r="D75" s="85"/>
      <c r="E75" s="48"/>
      <c r="F75" s="43"/>
      <c r="G75" s="4"/>
      <c r="H75" s="4"/>
      <c r="I75" s="4"/>
      <c r="J75" s="4"/>
    </row>
    <row r="76" spans="1:10" ht="12.5" x14ac:dyDescent="0.25">
      <c r="A76" s="4"/>
      <c r="B76" s="85"/>
      <c r="C76" s="103" t="s">
        <v>53</v>
      </c>
      <c r="D76" s="85"/>
      <c r="E76" s="48"/>
      <c r="F76" s="43"/>
      <c r="G76" s="4"/>
      <c r="H76" s="4"/>
      <c r="I76" s="4"/>
      <c r="J76" s="4"/>
    </row>
    <row r="77" spans="1:10" ht="12.5" x14ac:dyDescent="0.25">
      <c r="A77" s="4"/>
      <c r="B77" s="85"/>
      <c r="C77" s="103" t="s">
        <v>53</v>
      </c>
      <c r="D77" s="85"/>
      <c r="E77" s="48"/>
      <c r="F77" s="43"/>
      <c r="G77" s="4"/>
      <c r="H77" s="4"/>
      <c r="I77" s="4"/>
      <c r="J77" s="4"/>
    </row>
    <row r="78" spans="1:10" ht="12.5" x14ac:dyDescent="0.25">
      <c r="A78" s="4"/>
      <c r="B78" s="85"/>
      <c r="C78" s="103" t="s">
        <v>53</v>
      </c>
      <c r="D78" s="85"/>
      <c r="E78" s="48"/>
      <c r="F78" s="43"/>
      <c r="G78" s="4"/>
      <c r="H78" s="4"/>
      <c r="I78" s="4"/>
      <c r="J78" s="4"/>
    </row>
    <row r="79" spans="1:10" ht="12.5" x14ac:dyDescent="0.25">
      <c r="A79" s="4"/>
      <c r="B79" s="85"/>
      <c r="C79" s="103" t="s">
        <v>53</v>
      </c>
      <c r="D79" s="85"/>
      <c r="E79" s="48"/>
      <c r="F79" s="43"/>
      <c r="G79" s="4"/>
      <c r="H79" s="4"/>
      <c r="I79" s="4"/>
      <c r="J79" s="4"/>
    </row>
    <row r="80" spans="1:10" ht="12.5" x14ac:dyDescent="0.25">
      <c r="A80" s="4"/>
      <c r="B80" s="46"/>
      <c r="C80" s="46"/>
      <c r="D80" s="46"/>
      <c r="E80" s="46"/>
      <c r="F80" s="4"/>
      <c r="G80" s="4"/>
      <c r="H80" s="4"/>
      <c r="I80" s="4"/>
      <c r="J80" s="4"/>
    </row>
    <row r="81" spans="1:10" ht="15.5" x14ac:dyDescent="0.25">
      <c r="A81" s="4"/>
      <c r="B81" s="33" t="s">
        <v>464</v>
      </c>
      <c r="C81" s="46"/>
      <c r="D81" s="46"/>
      <c r="E81" s="46"/>
      <c r="F81" s="4"/>
      <c r="G81" s="4"/>
      <c r="H81" s="4"/>
      <c r="I81" s="4"/>
      <c r="J81" s="4"/>
    </row>
    <row r="82" spans="1:10" ht="12.5" x14ac:dyDescent="0.25">
      <c r="A82" s="4"/>
      <c r="B82" s="10" t="s">
        <v>2</v>
      </c>
      <c r="C82" s="10" t="s">
        <v>2</v>
      </c>
      <c r="D82" s="11" t="s">
        <v>6</v>
      </c>
      <c r="E82" s="46"/>
      <c r="F82" s="4"/>
      <c r="G82" s="4"/>
      <c r="H82" s="4"/>
      <c r="I82" s="4"/>
      <c r="J82" s="4"/>
    </row>
    <row r="83" spans="1:10" ht="12.5" x14ac:dyDescent="0.25">
      <c r="A83" s="4"/>
      <c r="B83" s="89" t="s">
        <v>465</v>
      </c>
      <c r="C83" s="57"/>
      <c r="D83" s="69" t="s">
        <v>466</v>
      </c>
      <c r="E83" s="46"/>
      <c r="F83" s="4"/>
      <c r="G83" s="4"/>
      <c r="H83" s="4"/>
      <c r="I83" s="4"/>
      <c r="J83" s="4"/>
    </row>
    <row r="84" spans="1:10" ht="12.5" x14ac:dyDescent="0.25">
      <c r="A84" s="4"/>
      <c r="B84" s="85"/>
      <c r="C84" s="57"/>
      <c r="D84" s="69" t="s">
        <v>467</v>
      </c>
      <c r="E84" s="46"/>
      <c r="F84" s="4"/>
      <c r="G84" s="4"/>
      <c r="H84" s="4"/>
      <c r="I84" s="4"/>
      <c r="J84" s="4"/>
    </row>
    <row r="85" spans="1:10" ht="12.5" x14ac:dyDescent="0.25">
      <c r="A85" s="4"/>
      <c r="B85" s="85"/>
      <c r="C85" s="57"/>
      <c r="D85" s="69" t="s">
        <v>291</v>
      </c>
      <c r="E85" s="46"/>
      <c r="F85" s="4"/>
      <c r="G85" s="4"/>
      <c r="H85" s="4"/>
      <c r="I85" s="4"/>
      <c r="J85" s="4"/>
    </row>
    <row r="86" spans="1:10" ht="12.5" x14ac:dyDescent="0.25">
      <c r="A86" s="4"/>
      <c r="B86" s="85"/>
      <c r="C86" s="57"/>
      <c r="D86" s="69" t="s">
        <v>468</v>
      </c>
      <c r="E86" s="46"/>
      <c r="F86" s="4"/>
      <c r="G86" s="4"/>
      <c r="H86" s="4"/>
      <c r="I86" s="4"/>
      <c r="J86" s="4"/>
    </row>
    <row r="87" spans="1:10" ht="12.5" x14ac:dyDescent="0.25">
      <c r="A87" s="4"/>
      <c r="B87" s="85"/>
      <c r="C87" s="57"/>
      <c r="D87" s="69" t="s">
        <v>469</v>
      </c>
      <c r="E87" s="46"/>
      <c r="F87" s="4"/>
      <c r="G87" s="4"/>
      <c r="H87" s="4"/>
      <c r="I87" s="4"/>
      <c r="J87" s="4"/>
    </row>
    <row r="88" spans="1:10" ht="12.5" x14ac:dyDescent="0.25">
      <c r="A88" s="4"/>
      <c r="B88" s="91" t="s">
        <v>470</v>
      </c>
      <c r="C88" s="57"/>
      <c r="D88" s="69" t="s">
        <v>471</v>
      </c>
      <c r="E88" s="46"/>
      <c r="F88" s="4"/>
      <c r="G88" s="4"/>
      <c r="H88" s="4"/>
      <c r="I88" s="4"/>
      <c r="J88" s="4"/>
    </row>
    <row r="89" spans="1:10" ht="12.5" x14ac:dyDescent="0.25">
      <c r="A89" s="4"/>
      <c r="B89" s="85"/>
      <c r="C89" s="57"/>
      <c r="D89" s="69" t="s">
        <v>472</v>
      </c>
      <c r="E89" s="46"/>
      <c r="F89" s="4"/>
      <c r="G89" s="4"/>
      <c r="H89" s="4"/>
      <c r="I89" s="4"/>
      <c r="J89" s="4"/>
    </row>
    <row r="90" spans="1:10" ht="12.5" x14ac:dyDescent="0.25">
      <c r="A90" s="4"/>
      <c r="B90" s="85"/>
      <c r="C90" s="57"/>
      <c r="D90" s="69" t="s">
        <v>474</v>
      </c>
      <c r="E90" s="46"/>
      <c r="F90" s="4"/>
      <c r="G90" s="4"/>
      <c r="H90" s="4"/>
      <c r="I90" s="4"/>
      <c r="J90" s="4"/>
    </row>
    <row r="91" spans="1:10" ht="12.5" x14ac:dyDescent="0.25">
      <c r="A91" s="4"/>
      <c r="B91" s="85"/>
      <c r="C91" s="57"/>
      <c r="D91" s="69" t="s">
        <v>292</v>
      </c>
      <c r="E91" s="46"/>
      <c r="F91" s="4"/>
      <c r="G91" s="4"/>
      <c r="H91" s="4"/>
      <c r="I91" s="4"/>
      <c r="J91" s="4"/>
    </row>
    <row r="92" spans="1:10" ht="12.5" x14ac:dyDescent="0.25">
      <c r="A92" s="4"/>
      <c r="B92" s="85"/>
      <c r="C92" s="57"/>
      <c r="D92" s="60" t="s">
        <v>476</v>
      </c>
      <c r="E92" s="46"/>
      <c r="F92" s="4"/>
      <c r="G92" s="4"/>
      <c r="H92" s="4"/>
      <c r="I92" s="4"/>
      <c r="J92" s="4"/>
    </row>
    <row r="93" spans="1:10" ht="12.5" x14ac:dyDescent="0.25">
      <c r="A93" s="4"/>
      <c r="B93" s="46"/>
      <c r="C93" s="46"/>
      <c r="D93" s="46"/>
      <c r="E93" s="46"/>
      <c r="F93" s="4"/>
      <c r="G93" s="4"/>
      <c r="H93" s="4"/>
      <c r="I93" s="4"/>
      <c r="J93" s="4"/>
    </row>
    <row r="94" spans="1:10" ht="15.5" x14ac:dyDescent="0.25">
      <c r="A94" s="4"/>
      <c r="B94" s="33" t="s">
        <v>480</v>
      </c>
      <c r="C94" s="46"/>
      <c r="D94" s="46"/>
      <c r="E94" s="46"/>
      <c r="F94" s="4"/>
      <c r="G94" s="4"/>
      <c r="H94" s="4"/>
      <c r="I94" s="4"/>
      <c r="J94" s="4"/>
    </row>
    <row r="95" spans="1:10" ht="12.5" x14ac:dyDescent="0.25">
      <c r="A95" s="4"/>
      <c r="B95" s="10" t="s">
        <v>2</v>
      </c>
      <c r="C95" s="10" t="s">
        <v>2</v>
      </c>
      <c r="D95" s="97" t="s">
        <v>2</v>
      </c>
      <c r="E95" s="85"/>
      <c r="F95" s="85"/>
      <c r="G95" s="98" t="s">
        <v>6</v>
      </c>
      <c r="H95" s="85"/>
      <c r="I95" s="85"/>
      <c r="J95" s="4"/>
    </row>
    <row r="96" spans="1:10" ht="12.5" x14ac:dyDescent="0.25">
      <c r="A96" s="4"/>
      <c r="B96" s="89" t="s">
        <v>483</v>
      </c>
      <c r="C96" s="46">
        <f t="shared" ref="C96:C105" si="0">C83</f>
        <v>0</v>
      </c>
      <c r="D96" s="106"/>
      <c r="E96" s="85"/>
      <c r="F96" s="85"/>
      <c r="G96" s="107"/>
      <c r="H96" s="85"/>
      <c r="I96" s="85"/>
      <c r="J96" s="4"/>
    </row>
    <row r="97" spans="1:10" ht="12.5" x14ac:dyDescent="0.25">
      <c r="A97" s="4"/>
      <c r="B97" s="85"/>
      <c r="C97" s="46">
        <f t="shared" si="0"/>
        <v>0</v>
      </c>
      <c r="D97" s="106"/>
      <c r="E97" s="85"/>
      <c r="F97" s="85"/>
      <c r="G97" s="107"/>
      <c r="H97" s="85"/>
      <c r="I97" s="85"/>
      <c r="J97" s="4"/>
    </row>
    <row r="98" spans="1:10" ht="12.5" x14ac:dyDescent="0.25">
      <c r="A98" s="4"/>
      <c r="B98" s="85"/>
      <c r="C98" s="46">
        <f t="shared" si="0"/>
        <v>0</v>
      </c>
      <c r="D98" s="106"/>
      <c r="E98" s="85"/>
      <c r="F98" s="85"/>
      <c r="G98" s="107"/>
      <c r="H98" s="85"/>
      <c r="I98" s="85"/>
      <c r="J98" s="4"/>
    </row>
    <row r="99" spans="1:10" ht="12.5" x14ac:dyDescent="0.25">
      <c r="A99" s="4"/>
      <c r="B99" s="85"/>
      <c r="C99" s="46">
        <f t="shared" si="0"/>
        <v>0</v>
      </c>
      <c r="D99" s="106"/>
      <c r="E99" s="85"/>
      <c r="F99" s="85"/>
      <c r="G99" s="107"/>
      <c r="H99" s="85"/>
      <c r="I99" s="85"/>
      <c r="J99" s="4"/>
    </row>
    <row r="100" spans="1:10" ht="12.5" x14ac:dyDescent="0.25">
      <c r="A100" s="4"/>
      <c r="B100" s="85"/>
      <c r="C100" s="46">
        <f t="shared" si="0"/>
        <v>0</v>
      </c>
      <c r="D100" s="106"/>
      <c r="E100" s="85"/>
      <c r="F100" s="85"/>
      <c r="G100" s="107"/>
      <c r="H100" s="85"/>
      <c r="I100" s="85"/>
      <c r="J100" s="4"/>
    </row>
    <row r="101" spans="1:10" ht="12.5" x14ac:dyDescent="0.25">
      <c r="A101" s="4"/>
      <c r="B101" s="91" t="s">
        <v>486</v>
      </c>
      <c r="C101" s="46">
        <f t="shared" si="0"/>
        <v>0</v>
      </c>
      <c r="D101" s="106"/>
      <c r="E101" s="85"/>
      <c r="F101" s="85"/>
      <c r="G101" s="107"/>
      <c r="H101" s="85"/>
      <c r="I101" s="85"/>
      <c r="J101" s="4"/>
    </row>
    <row r="102" spans="1:10" ht="12.5" x14ac:dyDescent="0.25">
      <c r="A102" s="4"/>
      <c r="B102" s="85"/>
      <c r="C102" s="46">
        <f t="shared" si="0"/>
        <v>0</v>
      </c>
      <c r="D102" s="106"/>
      <c r="E102" s="85"/>
      <c r="F102" s="85"/>
      <c r="G102" s="107"/>
      <c r="H102" s="85"/>
      <c r="I102" s="85"/>
      <c r="J102" s="4"/>
    </row>
    <row r="103" spans="1:10" ht="12.5" x14ac:dyDescent="0.25">
      <c r="A103" s="4"/>
      <c r="B103" s="85"/>
      <c r="C103" s="46">
        <f t="shared" si="0"/>
        <v>0</v>
      </c>
      <c r="D103" s="106"/>
      <c r="E103" s="85"/>
      <c r="F103" s="85"/>
      <c r="G103" s="107"/>
      <c r="H103" s="85"/>
      <c r="I103" s="85"/>
      <c r="J103" s="4"/>
    </row>
    <row r="104" spans="1:10" ht="12.5" x14ac:dyDescent="0.25">
      <c r="A104" s="4"/>
      <c r="B104" s="85"/>
      <c r="C104" s="46">
        <f t="shared" si="0"/>
        <v>0</v>
      </c>
      <c r="D104" s="106"/>
      <c r="E104" s="85"/>
      <c r="F104" s="85"/>
      <c r="G104" s="107"/>
      <c r="H104" s="85"/>
      <c r="I104" s="85"/>
      <c r="J104" s="4"/>
    </row>
    <row r="105" spans="1:10" ht="12.5" x14ac:dyDescent="0.25">
      <c r="A105" s="4"/>
      <c r="B105" s="85"/>
      <c r="C105" s="46">
        <f t="shared" si="0"/>
        <v>0</v>
      </c>
      <c r="D105" s="106"/>
      <c r="E105" s="85"/>
      <c r="F105" s="85"/>
      <c r="G105" s="107"/>
      <c r="H105" s="85"/>
      <c r="I105" s="85"/>
      <c r="J105" s="4"/>
    </row>
    <row r="106" spans="1:10" ht="12.5" x14ac:dyDescent="0.25">
      <c r="A106" s="4"/>
      <c r="B106" s="46"/>
      <c r="C106" s="46"/>
      <c r="D106" s="46"/>
      <c r="E106" s="46"/>
      <c r="F106" s="4"/>
      <c r="G106" s="4"/>
      <c r="H106" s="4"/>
      <c r="I106" s="4"/>
      <c r="J106" s="4"/>
    </row>
    <row r="107" spans="1:10" ht="15.5" x14ac:dyDescent="0.25">
      <c r="A107" s="4"/>
      <c r="B107" s="33" t="s">
        <v>491</v>
      </c>
      <c r="C107" s="46"/>
      <c r="D107" s="46"/>
      <c r="E107" s="46"/>
      <c r="F107" s="4"/>
      <c r="G107" s="4"/>
      <c r="H107" s="4"/>
      <c r="I107" s="4"/>
      <c r="J107" s="4"/>
    </row>
    <row r="108" spans="1:10" ht="12.5" x14ac:dyDescent="0.25">
      <c r="A108" s="4"/>
      <c r="B108" s="10" t="s">
        <v>2</v>
      </c>
      <c r="C108" s="97" t="s">
        <v>2</v>
      </c>
      <c r="D108" s="85"/>
      <c r="E108" s="85"/>
      <c r="F108" s="98" t="s">
        <v>6</v>
      </c>
      <c r="G108" s="85"/>
      <c r="H108" s="85"/>
      <c r="I108" s="4"/>
      <c r="J108" s="4"/>
    </row>
    <row r="109" spans="1:10" ht="12.5" x14ac:dyDescent="0.25">
      <c r="A109" s="4"/>
      <c r="B109" s="55" t="s">
        <v>493</v>
      </c>
      <c r="C109" s="106"/>
      <c r="D109" s="85"/>
      <c r="E109" s="85"/>
      <c r="F109" s="107"/>
      <c r="G109" s="85"/>
      <c r="H109" s="85"/>
      <c r="I109" s="4"/>
      <c r="J109" s="4"/>
    </row>
    <row r="110" spans="1:10" ht="12.5" x14ac:dyDescent="0.25">
      <c r="A110" s="4"/>
      <c r="B110" s="58" t="s">
        <v>494</v>
      </c>
      <c r="C110" s="106"/>
      <c r="D110" s="85"/>
      <c r="E110" s="85"/>
      <c r="F110" s="107"/>
      <c r="G110" s="85"/>
      <c r="H110" s="85"/>
      <c r="I110" s="4"/>
      <c r="J110" s="4"/>
    </row>
    <row r="111" spans="1:10" ht="12.5" x14ac:dyDescent="0.25">
      <c r="A111" s="4"/>
      <c r="B111" s="4"/>
      <c r="C111" s="4"/>
      <c r="D111" s="4"/>
      <c r="E111" s="4"/>
      <c r="F111" s="4"/>
      <c r="G111" s="4"/>
      <c r="H111" s="4"/>
      <c r="I111" s="4"/>
      <c r="J111" s="4"/>
    </row>
    <row r="112" spans="1:10" ht="15.5" x14ac:dyDescent="0.35">
      <c r="A112" s="1" t="s">
        <v>497</v>
      </c>
      <c r="B112" s="4"/>
      <c r="C112" s="4"/>
      <c r="D112" s="4"/>
      <c r="E112" s="4"/>
      <c r="F112" s="4"/>
      <c r="G112" s="4"/>
      <c r="H112" s="4"/>
      <c r="I112" s="4"/>
      <c r="J112" s="4"/>
    </row>
    <row r="113" spans="1:10" ht="12.5" x14ac:dyDescent="0.25">
      <c r="A113" s="4"/>
      <c r="B113" s="4"/>
      <c r="C113" s="4"/>
      <c r="D113" s="4"/>
      <c r="E113" s="4"/>
      <c r="F113" s="4"/>
      <c r="G113" s="4"/>
      <c r="H113" s="4"/>
      <c r="I113" s="4"/>
      <c r="J113" s="4"/>
    </row>
    <row r="114" spans="1:10" ht="15.5" x14ac:dyDescent="0.25">
      <c r="A114" s="4"/>
      <c r="B114" s="33" t="s">
        <v>502</v>
      </c>
      <c r="C114" s="4"/>
      <c r="D114" s="4"/>
      <c r="E114" s="4"/>
      <c r="F114" s="4"/>
      <c r="G114" s="4"/>
      <c r="H114" s="4"/>
      <c r="I114" s="4"/>
      <c r="J114" s="4"/>
    </row>
    <row r="115" spans="1:10" ht="12.5" x14ac:dyDescent="0.25">
      <c r="A115" s="4"/>
      <c r="B115" s="97" t="s">
        <v>2</v>
      </c>
      <c r="C115" s="85"/>
      <c r="D115" s="97" t="s">
        <v>5</v>
      </c>
      <c r="E115" s="85"/>
      <c r="F115" s="85"/>
      <c r="G115" s="11" t="s">
        <v>6</v>
      </c>
    </row>
    <row r="116" spans="1:10" ht="12.5" x14ac:dyDescent="0.25">
      <c r="A116" s="4"/>
      <c r="B116" s="89" t="s">
        <v>294</v>
      </c>
      <c r="C116" s="85"/>
      <c r="D116" s="93"/>
      <c r="E116" s="85"/>
      <c r="F116" s="85"/>
      <c r="G116" s="69" t="s">
        <v>504</v>
      </c>
    </row>
    <row r="117" spans="1:10" ht="12.5" x14ac:dyDescent="0.25">
      <c r="A117" s="4"/>
      <c r="B117" s="85"/>
      <c r="C117" s="85"/>
      <c r="D117" s="93"/>
      <c r="E117" s="85"/>
      <c r="F117" s="85"/>
      <c r="G117" s="69" t="s">
        <v>505</v>
      </c>
    </row>
    <row r="118" spans="1:10" ht="12.5" x14ac:dyDescent="0.25">
      <c r="A118" s="12"/>
      <c r="B118" s="85"/>
      <c r="C118" s="85"/>
      <c r="D118" s="93"/>
      <c r="E118" s="85"/>
      <c r="F118" s="85"/>
      <c r="G118" s="69" t="s">
        <v>506</v>
      </c>
    </row>
    <row r="119" spans="1:10" ht="12.5" x14ac:dyDescent="0.25">
      <c r="A119" s="12"/>
    </row>
    <row r="120" spans="1:10" ht="15.5" x14ac:dyDescent="0.25">
      <c r="A120" s="12"/>
      <c r="B120" s="33" t="s">
        <v>509</v>
      </c>
    </row>
    <row r="121" spans="1:10" ht="12.5" x14ac:dyDescent="0.25">
      <c r="B121" s="97" t="s">
        <v>2</v>
      </c>
      <c r="C121" s="85"/>
      <c r="D121" s="97" t="s">
        <v>510</v>
      </c>
      <c r="E121" s="85"/>
      <c r="F121" s="85"/>
      <c r="G121" s="97" t="s">
        <v>5</v>
      </c>
      <c r="H121" s="85"/>
      <c r="I121" s="85"/>
      <c r="J121" s="11" t="s">
        <v>6</v>
      </c>
    </row>
    <row r="122" spans="1:10" ht="12.5" x14ac:dyDescent="0.25">
      <c r="B122" s="89" t="s">
        <v>512</v>
      </c>
      <c r="C122" s="85"/>
      <c r="D122" s="86">
        <f t="shared" ref="D122:D124" si="1">D116</f>
        <v>0</v>
      </c>
      <c r="E122" s="85"/>
      <c r="F122" s="85"/>
      <c r="G122" s="93"/>
      <c r="H122" s="85"/>
      <c r="I122" s="85"/>
      <c r="J122" s="69" t="s">
        <v>513</v>
      </c>
    </row>
    <row r="123" spans="1:10" ht="12.5" x14ac:dyDescent="0.25">
      <c r="B123" s="85"/>
      <c r="C123" s="85"/>
      <c r="D123" s="86">
        <f t="shared" si="1"/>
        <v>0</v>
      </c>
      <c r="E123" s="85"/>
      <c r="F123" s="85"/>
      <c r="G123" s="93"/>
      <c r="H123" s="85"/>
      <c r="I123" s="85"/>
      <c r="J123" s="69" t="s">
        <v>514</v>
      </c>
    </row>
    <row r="124" spans="1:10" ht="12.5" x14ac:dyDescent="0.25">
      <c r="B124" s="85"/>
      <c r="C124" s="85"/>
      <c r="D124" s="86">
        <f t="shared" si="1"/>
        <v>0</v>
      </c>
      <c r="E124" s="85"/>
      <c r="F124" s="85"/>
      <c r="G124" s="93"/>
      <c r="H124" s="85"/>
      <c r="I124" s="85"/>
      <c r="J124" s="69" t="s">
        <v>516</v>
      </c>
    </row>
    <row r="126" spans="1:10" ht="15.5" x14ac:dyDescent="0.25">
      <c r="B126" s="33" t="s">
        <v>518</v>
      </c>
    </row>
    <row r="127" spans="1:10" ht="12.5" x14ac:dyDescent="0.25">
      <c r="B127" s="10" t="s">
        <v>2</v>
      </c>
      <c r="C127" s="10" t="s">
        <v>2</v>
      </c>
      <c r="D127" s="11" t="s">
        <v>6</v>
      </c>
    </row>
    <row r="128" spans="1:10" ht="39.75" customHeight="1" x14ac:dyDescent="0.25">
      <c r="B128" s="78" t="s">
        <v>519</v>
      </c>
      <c r="C128" s="40"/>
      <c r="D128" s="42" t="s">
        <v>520</v>
      </c>
    </row>
  </sheetData>
  <mergeCells count="75">
    <mergeCell ref="D95:F95"/>
    <mergeCell ref="G95:I95"/>
    <mergeCell ref="G96:I96"/>
    <mergeCell ref="G104:I104"/>
    <mergeCell ref="G105:I105"/>
    <mergeCell ref="B88:B92"/>
    <mergeCell ref="B96:B100"/>
    <mergeCell ref="B101:B105"/>
    <mergeCell ref="B5:B9"/>
    <mergeCell ref="B10:B14"/>
    <mergeCell ref="B18:B22"/>
    <mergeCell ref="B23:B27"/>
    <mergeCell ref="B31:B35"/>
    <mergeCell ref="B36:B40"/>
    <mergeCell ref="B44:B48"/>
    <mergeCell ref="C67:D67"/>
    <mergeCell ref="C68:D68"/>
    <mergeCell ref="B66:B72"/>
    <mergeCell ref="B73:B79"/>
    <mergeCell ref="B83:B87"/>
    <mergeCell ref="C69:D69"/>
    <mergeCell ref="C70:D70"/>
    <mergeCell ref="C71:D71"/>
    <mergeCell ref="C72:D72"/>
    <mergeCell ref="C73:D73"/>
    <mergeCell ref="C74:D74"/>
    <mergeCell ref="C75:D75"/>
    <mergeCell ref="C76:D76"/>
    <mergeCell ref="C77:D77"/>
    <mergeCell ref="C78:D78"/>
    <mergeCell ref="C79:D79"/>
    <mergeCell ref="B49:B53"/>
    <mergeCell ref="B57:G57"/>
    <mergeCell ref="C65:D65"/>
    <mergeCell ref="E65:F65"/>
    <mergeCell ref="C66:D66"/>
    <mergeCell ref="D117:F117"/>
    <mergeCell ref="D118:F118"/>
    <mergeCell ref="D124:F124"/>
    <mergeCell ref="G124:I124"/>
    <mergeCell ref="B116:C118"/>
    <mergeCell ref="B121:C121"/>
    <mergeCell ref="D121:F121"/>
    <mergeCell ref="G121:I121"/>
    <mergeCell ref="B122:C124"/>
    <mergeCell ref="D122:F122"/>
    <mergeCell ref="G122:I122"/>
    <mergeCell ref="D123:F123"/>
    <mergeCell ref="G123:I123"/>
    <mergeCell ref="C110:E110"/>
    <mergeCell ref="F110:H110"/>
    <mergeCell ref="B115:C115"/>
    <mergeCell ref="D115:F115"/>
    <mergeCell ref="D116:F116"/>
    <mergeCell ref="D105:F105"/>
    <mergeCell ref="C108:E108"/>
    <mergeCell ref="F108:H108"/>
    <mergeCell ref="C109:E109"/>
    <mergeCell ref="F109:H109"/>
    <mergeCell ref="D102:F102"/>
    <mergeCell ref="G102:I102"/>
    <mergeCell ref="G103:I103"/>
    <mergeCell ref="D103:F103"/>
    <mergeCell ref="D104:F104"/>
    <mergeCell ref="D99:F99"/>
    <mergeCell ref="G99:I99"/>
    <mergeCell ref="D100:F100"/>
    <mergeCell ref="G100:I100"/>
    <mergeCell ref="D101:F101"/>
    <mergeCell ref="G101:I101"/>
    <mergeCell ref="D96:F96"/>
    <mergeCell ref="D97:F97"/>
    <mergeCell ref="G97:I97"/>
    <mergeCell ref="D98:F98"/>
    <mergeCell ref="G98:I98"/>
  </mergeCells>
  <phoneticPr fontId="18"/>
  <dataValidations count="1">
    <dataValidation type="list" allowBlank="1" sqref="C66:C79" xr:uid="{00000000-0002-0000-0500-000000000000}">
      <formula1>"モノづくり,人と会う,交渉する,アイデアを出す,リーダーシップ,調べる,整理整頓,外に出る,サポートする,文章を書く,器用,予測する,計算,問題解決,暗記する,デザイン,細部に気が付く,人を励ます,人を説得する,心を読む,身体を動かす,設計する,組み立てる,分析する,話を聞く,育てる,素早く対応する,ロジカルに考える,管理する,計画を立てる,同じことを続ける,人前で話す,教える,自己犠牲,行動する,人に強く言う"</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64"/>
  <sheetViews>
    <sheetView workbookViewId="0"/>
  </sheetViews>
  <sheetFormatPr defaultColWidth="14.453125" defaultRowHeight="15.75" customHeight="1" x14ac:dyDescent="0.25"/>
  <cols>
    <col min="1" max="3" width="4.81640625" customWidth="1"/>
    <col min="4" max="4" width="25.453125" customWidth="1"/>
    <col min="5" max="6" width="4.54296875" customWidth="1"/>
    <col min="7" max="7" width="24.453125" customWidth="1"/>
    <col min="8" max="8" width="4.54296875" customWidth="1"/>
    <col min="9" max="9" width="4.81640625" customWidth="1"/>
  </cols>
  <sheetData>
    <row r="1" spans="1:9" ht="15.75" customHeight="1" x14ac:dyDescent="0.35">
      <c r="A1" s="1" t="s">
        <v>396</v>
      </c>
    </row>
    <row r="3" spans="1:9" ht="15.75" customHeight="1" x14ac:dyDescent="0.35">
      <c r="B3" s="5" t="s">
        <v>398</v>
      </c>
      <c r="E3" s="62"/>
      <c r="F3" s="62"/>
    </row>
    <row r="4" spans="1:9" x14ac:dyDescent="0.3">
      <c r="E4" s="108" t="s">
        <v>400</v>
      </c>
      <c r="F4" s="85"/>
    </row>
    <row r="5" spans="1:9" ht="15.75" customHeight="1" x14ac:dyDescent="0.25">
      <c r="C5" s="41"/>
      <c r="D5" s="41"/>
      <c r="E5" s="41"/>
      <c r="F5" s="63"/>
      <c r="G5" s="64"/>
      <c r="H5" s="64"/>
    </row>
    <row r="6" spans="1:9" ht="15.75" customHeight="1" x14ac:dyDescent="0.25">
      <c r="C6" s="52"/>
      <c r="D6" s="10" t="s">
        <v>406</v>
      </c>
      <c r="E6" s="41"/>
      <c r="F6" s="63"/>
      <c r="G6" s="65" t="s">
        <v>408</v>
      </c>
      <c r="H6" s="67"/>
      <c r="I6" s="7"/>
    </row>
    <row r="7" spans="1:9" x14ac:dyDescent="0.3">
      <c r="C7" s="41"/>
      <c r="D7" s="41" t="str">
        <f>IFERROR(VLOOKUP('5_興味'!C73,'4_能力'!$C$57:$C$63,1,FALSE),"")</f>
        <v>▼選択してください</v>
      </c>
      <c r="E7" s="41"/>
      <c r="F7" s="63"/>
      <c r="G7" s="68" t="str">
        <f>IFERROR(VLOOKUP('5_興味'!C66,'4_能力'!$C$57:$C$63,1,FALSE),"")</f>
        <v>▼選択してください</v>
      </c>
      <c r="H7" s="64"/>
    </row>
    <row r="8" spans="1:9" x14ac:dyDescent="0.3">
      <c r="C8" s="41"/>
      <c r="D8" s="41" t="str">
        <f>IFERROR(VLOOKUP('5_興味'!C74,'4_能力'!$C$57:$C$63,1,FALSE),"")</f>
        <v>▼選択してください</v>
      </c>
      <c r="E8" s="41"/>
      <c r="F8" s="63"/>
      <c r="G8" s="68" t="str">
        <f>IFERROR(VLOOKUP('5_興味'!C67,'4_能力'!$C$57:$C$63,1,FALSE),"")</f>
        <v>▼選択してください</v>
      </c>
      <c r="H8" s="64"/>
    </row>
    <row r="9" spans="1:9" x14ac:dyDescent="0.3">
      <c r="C9" s="41"/>
      <c r="D9" s="41" t="str">
        <f>IFERROR(VLOOKUP('5_興味'!C75,'4_能力'!$C$57:$C$63,1,FALSE),"")</f>
        <v>▼選択してください</v>
      </c>
      <c r="E9" s="41"/>
      <c r="F9" s="63"/>
      <c r="G9" s="68" t="str">
        <f>IFERROR(VLOOKUP('5_興味'!C70,'4_能力'!$C$57:$C$63,1,FALSE),"")</f>
        <v>▼選択してください</v>
      </c>
      <c r="H9" s="64"/>
    </row>
    <row r="10" spans="1:9" x14ac:dyDescent="0.3">
      <c r="C10" s="41"/>
      <c r="D10" s="41" t="str">
        <f>IFERROR(VLOOKUP('5_興味'!C76,'4_能力'!$C$57:$C$63,1,FALSE),"")</f>
        <v>▼選択してください</v>
      </c>
      <c r="E10" s="41"/>
      <c r="F10" s="63"/>
      <c r="G10" s="68" t="str">
        <f>IFERROR(VLOOKUP('5_興味'!C71,'4_能力'!$C$57:$C$63,1,FALSE),"")</f>
        <v>▼選択してください</v>
      </c>
      <c r="H10" s="64"/>
    </row>
    <row r="11" spans="1:9" x14ac:dyDescent="0.3">
      <c r="C11" s="41"/>
      <c r="D11" s="41" t="str">
        <f>IFERROR(VLOOKUP('5_興味'!C77,'4_能力'!$C$57:$C$63,1,FALSE),"")</f>
        <v>▼選択してください</v>
      </c>
      <c r="E11" s="41"/>
      <c r="F11" s="63"/>
      <c r="G11" s="68" t="str">
        <f>IFERROR(VLOOKUP('5_興味'!C72,'4_能力'!$C$57:$C$63,1,FALSE),"")</f>
        <v>▼選択してください</v>
      </c>
      <c r="H11" s="64"/>
    </row>
    <row r="12" spans="1:9" x14ac:dyDescent="0.3">
      <c r="C12" s="41"/>
      <c r="D12" s="41" t="str">
        <f>IFERROR(VLOOKUP('5_興味'!C78,'4_能力'!$C$57:$C$63,1,FALSE),"")</f>
        <v>▼選択してください</v>
      </c>
      <c r="E12" s="41"/>
      <c r="F12" s="63"/>
      <c r="G12" s="68" t="str">
        <f>IFERROR(VLOOKUP('5_興味'!C73,'4_能力'!$C$57:$C$63,1,FALSE),"")</f>
        <v>▼選択してください</v>
      </c>
      <c r="H12" s="64"/>
    </row>
    <row r="13" spans="1:9" x14ac:dyDescent="0.3">
      <c r="C13" s="41"/>
      <c r="D13" s="41" t="str">
        <f>IFERROR(VLOOKUP('5_興味'!C79,'4_能力'!$C$57:$C$63,1,FALSE),"")</f>
        <v>▼選択してください</v>
      </c>
      <c r="E13" s="41"/>
      <c r="F13" s="63"/>
      <c r="G13" s="68" t="str">
        <f>IFERROR(VLOOKUP('5_興味'!C74,'4_能力'!$C$57:$C$63,1,FALSE),"")</f>
        <v>▼選択してください</v>
      </c>
      <c r="H13" s="64"/>
    </row>
    <row r="14" spans="1:9" ht="15.75" customHeight="1" x14ac:dyDescent="0.25">
      <c r="B14" s="109" t="s">
        <v>457</v>
      </c>
      <c r="C14" s="41"/>
      <c r="D14" s="41"/>
      <c r="E14" s="41"/>
      <c r="F14" s="63"/>
      <c r="G14" s="64"/>
      <c r="H14" s="64"/>
      <c r="I14" s="110" t="s">
        <v>458</v>
      </c>
    </row>
    <row r="15" spans="1:9" ht="15.75" customHeight="1" x14ac:dyDescent="0.25">
      <c r="B15" s="85"/>
      <c r="C15" s="73"/>
      <c r="D15" s="73"/>
      <c r="E15" s="73"/>
      <c r="F15" s="74"/>
      <c r="G15" s="75"/>
      <c r="H15" s="75"/>
      <c r="I15" s="85"/>
    </row>
    <row r="16" spans="1:9" ht="15.75" customHeight="1" x14ac:dyDescent="0.25">
      <c r="C16" s="76"/>
      <c r="D16" s="11" t="s">
        <v>461</v>
      </c>
      <c r="E16" s="32"/>
      <c r="F16" s="77"/>
      <c r="G16" s="10" t="s">
        <v>462</v>
      </c>
      <c r="H16" s="41"/>
    </row>
    <row r="17" spans="1:8" ht="15.75" customHeight="1" x14ac:dyDescent="0.25">
      <c r="C17" s="32"/>
      <c r="D17" s="32" t="str">
        <f>IFERROR(VLOOKUP('5_興味'!C73,'4_能力'!$C$64:$C$70,1,FALSE),"")</f>
        <v>▼選択してください</v>
      </c>
      <c r="E17" s="32"/>
      <c r="F17" s="77"/>
      <c r="G17" s="41" t="str">
        <f>IFERROR(VLOOKUP('5_興味'!C66,'4_能力'!$C$64:$C$70,1,FALSE),"")</f>
        <v>▼選択してください</v>
      </c>
      <c r="H17" s="41"/>
    </row>
    <row r="18" spans="1:8" ht="15.75" customHeight="1" x14ac:dyDescent="0.25">
      <c r="C18" s="32"/>
      <c r="D18" s="32" t="str">
        <f>IFERROR(VLOOKUP('5_興味'!C74,'4_能力'!$C$64:$C$70,1,FALSE),"")</f>
        <v>▼選択してください</v>
      </c>
      <c r="E18" s="32"/>
      <c r="F18" s="77"/>
      <c r="G18" s="41" t="str">
        <f>IFERROR(VLOOKUP('5_興味'!C67,'4_能力'!$C$64:$C$70,1,FALSE),"")</f>
        <v>▼選択してください</v>
      </c>
      <c r="H18" s="41"/>
    </row>
    <row r="19" spans="1:8" ht="15.75" customHeight="1" x14ac:dyDescent="0.25">
      <c r="C19" s="32"/>
      <c r="D19" s="32" t="str">
        <f>IFERROR(VLOOKUP('5_興味'!C75,'4_能力'!$C$64:$C$70,1,FALSE),"")</f>
        <v>▼選択してください</v>
      </c>
      <c r="E19" s="32"/>
      <c r="F19" s="77"/>
      <c r="G19" s="41" t="str">
        <f>IFERROR(VLOOKUP('5_興味'!C68,'4_能力'!$C$64:$C$70,1,FALSE),"")</f>
        <v>▼選択してください</v>
      </c>
      <c r="H19" s="41"/>
    </row>
    <row r="20" spans="1:8" ht="15.75" customHeight="1" x14ac:dyDescent="0.25">
      <c r="C20" s="32"/>
      <c r="D20" s="32" t="str">
        <f>IFERROR(VLOOKUP('5_興味'!C76,'4_能力'!$C$64:$C$70,1,FALSE),"")</f>
        <v>▼選択してください</v>
      </c>
      <c r="E20" s="32"/>
      <c r="F20" s="77"/>
      <c r="G20" s="41" t="str">
        <f>IFERROR(VLOOKUP('5_興味'!C69,'4_能力'!$C$64:$C$70,1,FALSE),"")</f>
        <v>▼選択してください</v>
      </c>
      <c r="H20" s="41"/>
    </row>
    <row r="21" spans="1:8" ht="15.75" customHeight="1" x14ac:dyDescent="0.25">
      <c r="C21" s="32"/>
      <c r="D21" s="32" t="str">
        <f>IFERROR(VLOOKUP('5_興味'!C77,'4_能力'!$C$64:$C$70,1,FALSE),"")</f>
        <v>▼選択してください</v>
      </c>
      <c r="E21" s="32"/>
      <c r="F21" s="77"/>
      <c r="G21" s="41" t="str">
        <f>IFERROR(VLOOKUP('5_興味'!C70,'4_能力'!$C$64:$C$70,1,FALSE),"")</f>
        <v>▼選択してください</v>
      </c>
      <c r="H21" s="41"/>
    </row>
    <row r="22" spans="1:8" ht="15.75" customHeight="1" x14ac:dyDescent="0.25">
      <c r="C22" s="32"/>
      <c r="D22" s="32" t="str">
        <f>IFERROR(VLOOKUP('5_興味'!C78,'4_能力'!$C$64:$C$70,1,FALSE),"")</f>
        <v>▼選択してください</v>
      </c>
      <c r="E22" s="32"/>
      <c r="F22" s="77"/>
      <c r="G22" s="41" t="str">
        <f>IFERROR(VLOOKUP('5_興味'!C71,'4_能力'!$C$64:$C$70,1,FALSE),"")</f>
        <v>▼選択してください</v>
      </c>
      <c r="H22" s="41"/>
    </row>
    <row r="23" spans="1:8" ht="15.75" customHeight="1" x14ac:dyDescent="0.25">
      <c r="C23" s="32"/>
      <c r="D23" s="32" t="str">
        <f>IFERROR(VLOOKUP('5_興味'!C79,'4_能力'!$C$64:$C$70,1,FALSE),"")</f>
        <v>▼選択してください</v>
      </c>
      <c r="E23" s="32"/>
      <c r="F23" s="77"/>
      <c r="G23" s="41" t="str">
        <f>IFERROR(VLOOKUP('5_興味'!C72,'4_能力'!$C$64:$C$70,1,FALSE),"")</f>
        <v>▼選択してください</v>
      </c>
      <c r="H23" s="41"/>
    </row>
    <row r="24" spans="1:8" ht="15.75" customHeight="1" x14ac:dyDescent="0.25">
      <c r="C24" s="32"/>
      <c r="D24" s="32"/>
      <c r="E24" s="32"/>
      <c r="F24" s="77"/>
      <c r="G24" s="41"/>
      <c r="H24" s="41"/>
    </row>
    <row r="25" spans="1:8" x14ac:dyDescent="0.3">
      <c r="E25" s="111" t="s">
        <v>473</v>
      </c>
      <c r="F25" s="85"/>
    </row>
    <row r="26" spans="1:8" ht="15.75" customHeight="1" x14ac:dyDescent="0.35">
      <c r="A26" s="1" t="s">
        <v>475</v>
      </c>
    </row>
    <row r="28" spans="1:8" ht="15.75" customHeight="1" x14ac:dyDescent="0.35">
      <c r="B28" s="5" t="s">
        <v>477</v>
      </c>
    </row>
    <row r="29" spans="1:8" ht="15.75" customHeight="1" x14ac:dyDescent="0.25">
      <c r="B29" s="10" t="s">
        <v>365</v>
      </c>
      <c r="C29" s="10"/>
      <c r="D29" s="10" t="s">
        <v>478</v>
      </c>
      <c r="E29" s="10"/>
      <c r="F29" s="97" t="s">
        <v>479</v>
      </c>
      <c r="G29" s="85"/>
    </row>
    <row r="30" spans="1:8" ht="15.75" customHeight="1" x14ac:dyDescent="0.25">
      <c r="B30" s="26">
        <f>'5_興味'!$C$44</f>
        <v>0</v>
      </c>
      <c r="C30" s="45" t="s">
        <v>481</v>
      </c>
      <c r="D30" s="26" t="str">
        <f>$G$7</f>
        <v>▼選択してください</v>
      </c>
      <c r="E30" s="24" t="s">
        <v>482</v>
      </c>
      <c r="F30" s="104"/>
      <c r="G30" s="85"/>
    </row>
    <row r="31" spans="1:8" ht="15.75" customHeight="1" x14ac:dyDescent="0.25">
      <c r="B31" s="26">
        <f>'5_興味'!$C$44</f>
        <v>0</v>
      </c>
      <c r="C31" s="45" t="s">
        <v>481</v>
      </c>
      <c r="D31" s="26" t="str">
        <f>$G$8</f>
        <v>▼選択してください</v>
      </c>
      <c r="E31" s="24" t="s">
        <v>482</v>
      </c>
      <c r="F31" s="104"/>
      <c r="G31" s="85"/>
    </row>
    <row r="32" spans="1:8" ht="15.75" customHeight="1" x14ac:dyDescent="0.25">
      <c r="B32" s="26">
        <f>'5_興味'!$C$44</f>
        <v>0</v>
      </c>
      <c r="C32" s="45" t="s">
        <v>481</v>
      </c>
      <c r="D32" s="26" t="str">
        <f>$G$9</f>
        <v>▼選択してください</v>
      </c>
      <c r="E32" s="24" t="s">
        <v>482</v>
      </c>
      <c r="F32" s="104"/>
      <c r="G32" s="85"/>
    </row>
    <row r="33" spans="2:7" ht="15.75" customHeight="1" x14ac:dyDescent="0.25">
      <c r="B33" s="26">
        <f>'5_興味'!$C$44</f>
        <v>0</v>
      </c>
      <c r="C33" s="45" t="s">
        <v>481</v>
      </c>
      <c r="D33" s="26" t="str">
        <f>$G$10</f>
        <v>▼選択してください</v>
      </c>
      <c r="E33" s="24" t="s">
        <v>482</v>
      </c>
      <c r="F33" s="104"/>
      <c r="G33" s="85"/>
    </row>
    <row r="34" spans="2:7" ht="15.75" customHeight="1" x14ac:dyDescent="0.25">
      <c r="B34" s="26">
        <f>'5_興味'!$C$44</f>
        <v>0</v>
      </c>
      <c r="C34" s="45" t="s">
        <v>481</v>
      </c>
      <c r="D34" s="26" t="str">
        <f>$G$11</f>
        <v>▼選択してください</v>
      </c>
      <c r="E34" s="24" t="s">
        <v>482</v>
      </c>
      <c r="F34" s="104"/>
      <c r="G34" s="85"/>
    </row>
    <row r="35" spans="2:7" ht="15.75" customHeight="1" x14ac:dyDescent="0.25">
      <c r="B35" s="26">
        <f>'5_興味'!$C$44</f>
        <v>0</v>
      </c>
      <c r="C35" s="45" t="s">
        <v>481</v>
      </c>
      <c r="D35" s="26" t="str">
        <f>$G$12</f>
        <v>▼選択してください</v>
      </c>
      <c r="E35" s="24" t="s">
        <v>482</v>
      </c>
      <c r="F35" s="104"/>
      <c r="G35" s="85"/>
    </row>
    <row r="36" spans="2:7" ht="15.75" customHeight="1" x14ac:dyDescent="0.25">
      <c r="B36" s="26">
        <f>'5_興味'!$C$44</f>
        <v>0</v>
      </c>
      <c r="C36" s="45" t="s">
        <v>481</v>
      </c>
      <c r="D36" s="26" t="str">
        <f>$G$13</f>
        <v>▼選択してください</v>
      </c>
      <c r="E36" s="24" t="s">
        <v>482</v>
      </c>
      <c r="F36" s="104"/>
      <c r="G36" s="85"/>
    </row>
    <row r="37" spans="2:7" ht="15.75" customHeight="1" x14ac:dyDescent="0.25">
      <c r="B37" s="26">
        <f>'5_興味'!$C$45</f>
        <v>0</v>
      </c>
      <c r="C37" s="45" t="s">
        <v>481</v>
      </c>
      <c r="D37" s="26" t="str">
        <f>$G$7</f>
        <v>▼選択してください</v>
      </c>
      <c r="E37" s="24" t="s">
        <v>482</v>
      </c>
      <c r="F37" s="104"/>
      <c r="G37" s="85"/>
    </row>
    <row r="38" spans="2:7" ht="15.75" customHeight="1" x14ac:dyDescent="0.25">
      <c r="B38" s="26">
        <f>'5_興味'!$C$45</f>
        <v>0</v>
      </c>
      <c r="C38" s="45" t="s">
        <v>481</v>
      </c>
      <c r="D38" s="26" t="str">
        <f>$G$8</f>
        <v>▼選択してください</v>
      </c>
      <c r="E38" s="24" t="s">
        <v>482</v>
      </c>
      <c r="F38" s="104"/>
      <c r="G38" s="85"/>
    </row>
    <row r="39" spans="2:7" ht="15.75" customHeight="1" x14ac:dyDescent="0.25">
      <c r="B39" s="26">
        <f>'5_興味'!$C$45</f>
        <v>0</v>
      </c>
      <c r="C39" s="45" t="s">
        <v>481</v>
      </c>
      <c r="D39" s="26" t="str">
        <f>$G$9</f>
        <v>▼選択してください</v>
      </c>
      <c r="E39" s="24" t="s">
        <v>482</v>
      </c>
      <c r="F39" s="104"/>
      <c r="G39" s="85"/>
    </row>
    <row r="40" spans="2:7" ht="15.75" customHeight="1" x14ac:dyDescent="0.25">
      <c r="B40" s="26">
        <f>'5_興味'!$C$45</f>
        <v>0</v>
      </c>
      <c r="C40" s="45" t="s">
        <v>481</v>
      </c>
      <c r="D40" s="26" t="str">
        <f>$G$10</f>
        <v>▼選択してください</v>
      </c>
      <c r="E40" s="24" t="s">
        <v>482</v>
      </c>
      <c r="F40" s="104"/>
      <c r="G40" s="85"/>
    </row>
    <row r="41" spans="2:7" ht="15.75" customHeight="1" x14ac:dyDescent="0.25">
      <c r="B41" s="26">
        <f>'5_興味'!$C$45</f>
        <v>0</v>
      </c>
      <c r="C41" s="45" t="s">
        <v>481</v>
      </c>
      <c r="D41" s="26" t="str">
        <f>$G$11</f>
        <v>▼選択してください</v>
      </c>
      <c r="E41" s="24" t="s">
        <v>482</v>
      </c>
      <c r="F41" s="104"/>
      <c r="G41" s="85"/>
    </row>
    <row r="42" spans="2:7" ht="15.75" customHeight="1" x14ac:dyDescent="0.25">
      <c r="B42" s="26">
        <f>'5_興味'!$C$45</f>
        <v>0</v>
      </c>
      <c r="C42" s="45" t="s">
        <v>481</v>
      </c>
      <c r="D42" s="26" t="str">
        <f>$G$12</f>
        <v>▼選択してください</v>
      </c>
      <c r="E42" s="24" t="s">
        <v>482</v>
      </c>
      <c r="F42" s="104"/>
      <c r="G42" s="85"/>
    </row>
    <row r="43" spans="2:7" ht="15.75" customHeight="1" x14ac:dyDescent="0.25">
      <c r="B43" s="26">
        <f>'5_興味'!$C$45</f>
        <v>0</v>
      </c>
      <c r="C43" s="45" t="s">
        <v>481</v>
      </c>
      <c r="D43" s="26" t="str">
        <f>$G$13</f>
        <v>▼選択してください</v>
      </c>
      <c r="E43" s="24" t="s">
        <v>482</v>
      </c>
      <c r="F43" s="104"/>
      <c r="G43" s="85"/>
    </row>
    <row r="44" spans="2:7" ht="15.75" customHeight="1" x14ac:dyDescent="0.25">
      <c r="B44" s="26">
        <f>'5_興味'!$C$46</f>
        <v>0</v>
      </c>
      <c r="C44" s="45" t="s">
        <v>481</v>
      </c>
      <c r="D44" s="26" t="str">
        <f>$G$7</f>
        <v>▼選択してください</v>
      </c>
      <c r="E44" s="24" t="s">
        <v>482</v>
      </c>
      <c r="F44" s="104"/>
      <c r="G44" s="85"/>
    </row>
    <row r="45" spans="2:7" ht="15.75" customHeight="1" x14ac:dyDescent="0.25">
      <c r="B45" s="26">
        <f>'5_興味'!$C$46</f>
        <v>0</v>
      </c>
      <c r="C45" s="45" t="s">
        <v>481</v>
      </c>
      <c r="D45" s="26" t="str">
        <f>$G$8</f>
        <v>▼選択してください</v>
      </c>
      <c r="E45" s="24" t="s">
        <v>482</v>
      </c>
      <c r="F45" s="104"/>
      <c r="G45" s="85"/>
    </row>
    <row r="46" spans="2:7" ht="15.75" customHeight="1" x14ac:dyDescent="0.25">
      <c r="B46" s="26">
        <f>'5_興味'!$C$46</f>
        <v>0</v>
      </c>
      <c r="C46" s="45" t="s">
        <v>481</v>
      </c>
      <c r="D46" s="26" t="str">
        <f>$G$9</f>
        <v>▼選択してください</v>
      </c>
      <c r="E46" s="24" t="s">
        <v>482</v>
      </c>
      <c r="F46" s="104"/>
      <c r="G46" s="85"/>
    </row>
    <row r="47" spans="2:7" ht="15.75" customHeight="1" x14ac:dyDescent="0.25">
      <c r="B47" s="26">
        <f>'5_興味'!$C$46</f>
        <v>0</v>
      </c>
      <c r="C47" s="45" t="s">
        <v>481</v>
      </c>
      <c r="D47" s="26" t="str">
        <f>$G$10</f>
        <v>▼選択してください</v>
      </c>
      <c r="E47" s="24" t="s">
        <v>482</v>
      </c>
      <c r="F47" s="104"/>
      <c r="G47" s="85"/>
    </row>
    <row r="48" spans="2:7" ht="15.75" customHeight="1" x14ac:dyDescent="0.25">
      <c r="B48" s="26">
        <f>'5_興味'!$C$46</f>
        <v>0</v>
      </c>
      <c r="C48" s="45" t="s">
        <v>481</v>
      </c>
      <c r="D48" s="26" t="str">
        <f>$G$11</f>
        <v>▼選択してください</v>
      </c>
      <c r="E48" s="24" t="s">
        <v>482</v>
      </c>
      <c r="F48" s="104"/>
      <c r="G48" s="85"/>
    </row>
    <row r="49" spans="2:7" ht="15.75" customHeight="1" x14ac:dyDescent="0.25">
      <c r="B49" s="26">
        <f>'5_興味'!$C$46</f>
        <v>0</v>
      </c>
      <c r="C49" s="45" t="s">
        <v>481</v>
      </c>
      <c r="D49" s="26" t="str">
        <f>$G$12</f>
        <v>▼選択してください</v>
      </c>
      <c r="E49" s="24" t="s">
        <v>482</v>
      </c>
      <c r="F49" s="104"/>
      <c r="G49" s="85"/>
    </row>
    <row r="50" spans="2:7" ht="15.75" customHeight="1" x14ac:dyDescent="0.25">
      <c r="B50" s="26">
        <f>'5_興味'!$C$46</f>
        <v>0</v>
      </c>
      <c r="C50" s="45" t="s">
        <v>481</v>
      </c>
      <c r="D50" s="26" t="str">
        <f>$G$13</f>
        <v>▼選択してください</v>
      </c>
      <c r="E50" s="24" t="s">
        <v>482</v>
      </c>
      <c r="F50" s="104"/>
      <c r="G50" s="85"/>
    </row>
    <row r="51" spans="2:7" ht="15.75" customHeight="1" x14ac:dyDescent="0.25">
      <c r="B51" s="26">
        <f>'5_興味'!$C$47</f>
        <v>0</v>
      </c>
      <c r="C51" s="45" t="s">
        <v>481</v>
      </c>
      <c r="D51" s="26" t="str">
        <f>$G$7</f>
        <v>▼選択してください</v>
      </c>
      <c r="E51" s="24" t="s">
        <v>482</v>
      </c>
      <c r="F51" s="104"/>
      <c r="G51" s="85"/>
    </row>
    <row r="52" spans="2:7" ht="15.75" customHeight="1" x14ac:dyDescent="0.25">
      <c r="B52" s="26">
        <f>'5_興味'!$C$47</f>
        <v>0</v>
      </c>
      <c r="C52" s="45" t="s">
        <v>481</v>
      </c>
      <c r="D52" s="26" t="str">
        <f>$G$8</f>
        <v>▼選択してください</v>
      </c>
      <c r="E52" s="24" t="s">
        <v>482</v>
      </c>
      <c r="F52" s="104"/>
      <c r="G52" s="85"/>
    </row>
    <row r="53" spans="2:7" ht="15.75" customHeight="1" x14ac:dyDescent="0.25">
      <c r="B53" s="26">
        <f>'5_興味'!$C$47</f>
        <v>0</v>
      </c>
      <c r="C53" s="45" t="s">
        <v>481</v>
      </c>
      <c r="D53" s="26" t="str">
        <f>$G$9</f>
        <v>▼選択してください</v>
      </c>
      <c r="E53" s="24" t="s">
        <v>482</v>
      </c>
      <c r="F53" s="104"/>
      <c r="G53" s="85"/>
    </row>
    <row r="54" spans="2:7" ht="15.75" customHeight="1" x14ac:dyDescent="0.25">
      <c r="B54" s="26">
        <f>'5_興味'!$C$47</f>
        <v>0</v>
      </c>
      <c r="C54" s="45" t="s">
        <v>481</v>
      </c>
      <c r="D54" s="26" t="str">
        <f>$G$10</f>
        <v>▼選択してください</v>
      </c>
      <c r="E54" s="24" t="s">
        <v>482</v>
      </c>
      <c r="F54" s="104"/>
      <c r="G54" s="85"/>
    </row>
    <row r="55" spans="2:7" ht="15.75" customHeight="1" x14ac:dyDescent="0.25">
      <c r="B55" s="26">
        <f>'5_興味'!$C$47</f>
        <v>0</v>
      </c>
      <c r="C55" s="45" t="s">
        <v>481</v>
      </c>
      <c r="D55" s="26" t="str">
        <f>$G$11</f>
        <v>▼選択してください</v>
      </c>
      <c r="E55" s="24" t="s">
        <v>482</v>
      </c>
      <c r="F55" s="104"/>
      <c r="G55" s="85"/>
    </row>
    <row r="56" spans="2:7" ht="12.5" x14ac:dyDescent="0.25">
      <c r="B56" s="26">
        <f>'5_興味'!$C$47</f>
        <v>0</v>
      </c>
      <c r="C56" s="45" t="s">
        <v>481</v>
      </c>
      <c r="D56" s="26" t="str">
        <f>$G$12</f>
        <v>▼選択してください</v>
      </c>
      <c r="E56" s="24" t="s">
        <v>482</v>
      </c>
      <c r="F56" s="104"/>
      <c r="G56" s="85"/>
    </row>
    <row r="57" spans="2:7" ht="12.5" x14ac:dyDescent="0.25">
      <c r="B57" s="26">
        <f>'5_興味'!$C$47</f>
        <v>0</v>
      </c>
      <c r="C57" s="45" t="s">
        <v>481</v>
      </c>
      <c r="D57" s="26" t="str">
        <f>$G$13</f>
        <v>▼選択してください</v>
      </c>
      <c r="E57" s="24" t="s">
        <v>482</v>
      </c>
      <c r="F57" s="104"/>
      <c r="G57" s="85"/>
    </row>
    <row r="58" spans="2:7" ht="12.5" x14ac:dyDescent="0.25">
      <c r="B58" s="26">
        <f>'5_興味'!$C$48</f>
        <v>0</v>
      </c>
      <c r="C58" s="45" t="s">
        <v>481</v>
      </c>
      <c r="D58" s="26" t="str">
        <f>$G$7</f>
        <v>▼選択してください</v>
      </c>
      <c r="E58" s="24" t="s">
        <v>482</v>
      </c>
      <c r="F58" s="104"/>
      <c r="G58" s="85"/>
    </row>
    <row r="59" spans="2:7" ht="12.5" x14ac:dyDescent="0.25">
      <c r="B59" s="26">
        <f>'5_興味'!$C$48</f>
        <v>0</v>
      </c>
      <c r="C59" s="45" t="s">
        <v>481</v>
      </c>
      <c r="D59" s="26" t="str">
        <f>$G$8</f>
        <v>▼選択してください</v>
      </c>
      <c r="E59" s="24" t="s">
        <v>482</v>
      </c>
      <c r="F59" s="104"/>
      <c r="G59" s="85"/>
    </row>
    <row r="60" spans="2:7" ht="12.5" x14ac:dyDescent="0.25">
      <c r="B60" s="26">
        <f>'5_興味'!$C$48</f>
        <v>0</v>
      </c>
      <c r="C60" s="45" t="s">
        <v>481</v>
      </c>
      <c r="D60" s="26" t="str">
        <f>$G$9</f>
        <v>▼選択してください</v>
      </c>
      <c r="E60" s="24" t="s">
        <v>482</v>
      </c>
      <c r="F60" s="104"/>
      <c r="G60" s="85"/>
    </row>
    <row r="61" spans="2:7" ht="12.5" x14ac:dyDescent="0.25">
      <c r="B61" s="26">
        <f>'5_興味'!$C$48</f>
        <v>0</v>
      </c>
      <c r="C61" s="45" t="s">
        <v>481</v>
      </c>
      <c r="D61" s="26" t="str">
        <f>$G$10</f>
        <v>▼選択してください</v>
      </c>
      <c r="E61" s="24" t="s">
        <v>482</v>
      </c>
      <c r="F61" s="104"/>
      <c r="G61" s="85"/>
    </row>
    <row r="62" spans="2:7" ht="12.5" x14ac:dyDescent="0.25">
      <c r="B62" s="26">
        <f>'5_興味'!$C$48</f>
        <v>0</v>
      </c>
      <c r="C62" s="45" t="s">
        <v>481</v>
      </c>
      <c r="D62" s="26" t="str">
        <f>$G$11</f>
        <v>▼選択してください</v>
      </c>
      <c r="E62" s="24" t="s">
        <v>482</v>
      </c>
      <c r="F62" s="104"/>
      <c r="G62" s="85"/>
    </row>
    <row r="63" spans="2:7" ht="12.5" x14ac:dyDescent="0.25">
      <c r="B63" s="26">
        <f>'5_興味'!$C$48</f>
        <v>0</v>
      </c>
      <c r="C63" s="45" t="s">
        <v>481</v>
      </c>
      <c r="D63" s="26" t="str">
        <f>$G$12</f>
        <v>▼選択してください</v>
      </c>
      <c r="E63" s="24" t="s">
        <v>482</v>
      </c>
      <c r="F63" s="104"/>
      <c r="G63" s="85"/>
    </row>
    <row r="64" spans="2:7" ht="12.5" x14ac:dyDescent="0.25">
      <c r="B64" s="26">
        <f>'5_興味'!$C$48</f>
        <v>0</v>
      </c>
      <c r="C64" s="45" t="s">
        <v>481</v>
      </c>
      <c r="D64" s="26" t="str">
        <f>$G$13</f>
        <v>▼選択してください</v>
      </c>
      <c r="E64" s="24" t="s">
        <v>482</v>
      </c>
      <c r="F64" s="104"/>
      <c r="G64" s="85"/>
    </row>
  </sheetData>
  <mergeCells count="40">
    <mergeCell ref="F62:G62"/>
    <mergeCell ref="F63:G63"/>
    <mergeCell ref="F64:G64"/>
    <mergeCell ref="F53:G53"/>
    <mergeCell ref="F54:G54"/>
    <mergeCell ref="F55:G55"/>
    <mergeCell ref="F56:G56"/>
    <mergeCell ref="F57:G57"/>
    <mergeCell ref="F58:G58"/>
    <mergeCell ref="F59:G59"/>
    <mergeCell ref="F50:G50"/>
    <mergeCell ref="F51:G51"/>
    <mergeCell ref="F52:G52"/>
    <mergeCell ref="F60:G60"/>
    <mergeCell ref="F61:G61"/>
    <mergeCell ref="F45:G45"/>
    <mergeCell ref="F46:G46"/>
    <mergeCell ref="F47:G47"/>
    <mergeCell ref="F48:G48"/>
    <mergeCell ref="F49:G49"/>
    <mergeCell ref="F40:G40"/>
    <mergeCell ref="F41:G41"/>
    <mergeCell ref="F42:G42"/>
    <mergeCell ref="F43:G43"/>
    <mergeCell ref="F44:G44"/>
    <mergeCell ref="F35:G35"/>
    <mergeCell ref="F36:G36"/>
    <mergeCell ref="F37:G37"/>
    <mergeCell ref="F38:G38"/>
    <mergeCell ref="F39:G39"/>
    <mergeCell ref="F30:G30"/>
    <mergeCell ref="F31:G31"/>
    <mergeCell ref="F32:G32"/>
    <mergeCell ref="F33:G33"/>
    <mergeCell ref="F34:G34"/>
    <mergeCell ref="E4:F4"/>
    <mergeCell ref="B14:B15"/>
    <mergeCell ref="I14:I15"/>
    <mergeCell ref="E25:F25"/>
    <mergeCell ref="F29:G29"/>
  </mergeCells>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42"/>
  <sheetViews>
    <sheetView workbookViewId="0"/>
  </sheetViews>
  <sheetFormatPr defaultColWidth="14.453125" defaultRowHeight="15.75" customHeight="1" x14ac:dyDescent="0.25"/>
  <cols>
    <col min="1" max="1" width="5.453125" customWidth="1"/>
    <col min="8" max="9" width="14.453125" hidden="1"/>
  </cols>
  <sheetData>
    <row r="1" spans="1:7" ht="15.75" customHeight="1" x14ac:dyDescent="0.35">
      <c r="A1" s="1" t="s">
        <v>401</v>
      </c>
    </row>
    <row r="2" spans="1:7" ht="15.75" customHeight="1" x14ac:dyDescent="0.25">
      <c r="A2" s="4"/>
      <c r="B2" s="4"/>
      <c r="C2" s="4"/>
      <c r="D2" s="4"/>
      <c r="E2" s="4"/>
    </row>
    <row r="3" spans="1:7" ht="15.75" customHeight="1" x14ac:dyDescent="0.35">
      <c r="A3" s="4"/>
      <c r="B3" s="19" t="s">
        <v>404</v>
      </c>
      <c r="C3" s="4"/>
      <c r="D3" s="4"/>
      <c r="E3" s="4"/>
    </row>
    <row r="4" spans="1:7" x14ac:dyDescent="0.3">
      <c r="A4" s="4"/>
      <c r="B4" s="13"/>
    </row>
    <row r="5" spans="1:7" x14ac:dyDescent="0.3">
      <c r="A5" s="4"/>
      <c r="B5" s="13" t="s">
        <v>407</v>
      </c>
    </row>
    <row r="6" spans="1:7" ht="15.75" customHeight="1" x14ac:dyDescent="0.25">
      <c r="A6" s="12"/>
      <c r="B6" s="97" t="s">
        <v>235</v>
      </c>
      <c r="C6" s="85"/>
      <c r="D6" s="85"/>
      <c r="E6" s="85"/>
      <c r="F6" s="85"/>
      <c r="G6" s="85"/>
    </row>
    <row r="7" spans="1:7" ht="15.75" customHeight="1" x14ac:dyDescent="0.25">
      <c r="A7" s="12"/>
      <c r="B7" s="66" t="s">
        <v>410</v>
      </c>
      <c r="D7" s="66" t="s">
        <v>414</v>
      </c>
      <c r="F7" s="66" t="s">
        <v>415</v>
      </c>
      <c r="G7" s="47"/>
    </row>
    <row r="8" spans="1:7" ht="15.75" customHeight="1" x14ac:dyDescent="0.25">
      <c r="A8" s="12"/>
      <c r="B8" s="66" t="s">
        <v>416</v>
      </c>
      <c r="D8" s="66" t="s">
        <v>417</v>
      </c>
      <c r="F8" s="66" t="s">
        <v>419</v>
      </c>
      <c r="G8" s="47"/>
    </row>
    <row r="9" spans="1:7" ht="15.75" customHeight="1" x14ac:dyDescent="0.25">
      <c r="A9" s="12"/>
      <c r="B9" s="66" t="s">
        <v>421</v>
      </c>
      <c r="D9" s="66" t="s">
        <v>422</v>
      </c>
      <c r="F9" s="66" t="s">
        <v>423</v>
      </c>
      <c r="G9" s="47"/>
    </row>
    <row r="10" spans="1:7" ht="15.75" customHeight="1" x14ac:dyDescent="0.25">
      <c r="A10" s="12"/>
      <c r="B10" s="66" t="s">
        <v>425</v>
      </c>
      <c r="D10" s="66" t="s">
        <v>426</v>
      </c>
      <c r="F10" s="66" t="s">
        <v>427</v>
      </c>
      <c r="G10" s="47"/>
    </row>
    <row r="11" spans="1:7" ht="15.75" customHeight="1" x14ac:dyDescent="0.25">
      <c r="B11" s="66" t="s">
        <v>428</v>
      </c>
      <c r="D11" s="66" t="s">
        <v>429</v>
      </c>
      <c r="F11" s="66" t="s">
        <v>431</v>
      </c>
      <c r="G11" s="46"/>
    </row>
    <row r="12" spans="1:7" ht="15.75" customHeight="1" x14ac:dyDescent="0.25">
      <c r="B12" s="66" t="s">
        <v>432</v>
      </c>
      <c r="D12" s="66" t="s">
        <v>433</v>
      </c>
      <c r="F12" s="66" t="s">
        <v>434</v>
      </c>
      <c r="G12" s="59"/>
    </row>
    <row r="13" spans="1:7" ht="15.75" customHeight="1" x14ac:dyDescent="0.25">
      <c r="B13" s="66" t="s">
        <v>435</v>
      </c>
      <c r="D13" s="66" t="s">
        <v>436</v>
      </c>
      <c r="F13" s="66" t="s">
        <v>437</v>
      </c>
    </row>
    <row r="14" spans="1:7" ht="15.75" customHeight="1" x14ac:dyDescent="0.25">
      <c r="B14" s="66" t="s">
        <v>439</v>
      </c>
      <c r="D14" s="66" t="s">
        <v>440</v>
      </c>
      <c r="F14" s="66" t="s">
        <v>441</v>
      </c>
    </row>
    <row r="15" spans="1:7" ht="15.75" customHeight="1" x14ac:dyDescent="0.25">
      <c r="B15" s="66" t="s">
        <v>442</v>
      </c>
      <c r="D15" s="66" t="s">
        <v>443</v>
      </c>
      <c r="F15" s="66" t="s">
        <v>444</v>
      </c>
    </row>
    <row r="16" spans="1:7" ht="15.75" customHeight="1" x14ac:dyDescent="0.25">
      <c r="B16" s="66" t="s">
        <v>445</v>
      </c>
      <c r="D16" s="66" t="s">
        <v>446</v>
      </c>
      <c r="F16" s="66" t="s">
        <v>447</v>
      </c>
    </row>
    <row r="17" spans="2:9" ht="15.75" customHeight="1" x14ac:dyDescent="0.25">
      <c r="B17" s="66" t="s">
        <v>448</v>
      </c>
      <c r="D17" s="66" t="s">
        <v>449</v>
      </c>
      <c r="F17" s="66" t="s">
        <v>450</v>
      </c>
    </row>
    <row r="18" spans="2:9" ht="15.75" customHeight="1" x14ac:dyDescent="0.25">
      <c r="B18" s="66"/>
    </row>
    <row r="19" spans="2:9" x14ac:dyDescent="0.3">
      <c r="B19" s="13"/>
    </row>
    <row r="20" spans="2:9" x14ac:dyDescent="0.3">
      <c r="B20" s="13" t="s">
        <v>274</v>
      </c>
    </row>
    <row r="21" spans="2:9" ht="15.75" customHeight="1" x14ac:dyDescent="0.25">
      <c r="B21" s="10" t="s">
        <v>2</v>
      </c>
      <c r="C21" s="97" t="s">
        <v>452</v>
      </c>
      <c r="D21" s="85"/>
      <c r="E21" s="11" t="s">
        <v>6</v>
      </c>
    </row>
    <row r="22" spans="2:9" ht="15.75" customHeight="1" x14ac:dyDescent="0.25">
      <c r="B22" s="89" t="s">
        <v>306</v>
      </c>
      <c r="C22" s="93" t="s">
        <v>53</v>
      </c>
      <c r="D22" s="85"/>
      <c r="E22" s="70" t="s">
        <v>415</v>
      </c>
    </row>
    <row r="23" spans="2:9" ht="15.75" customHeight="1" x14ac:dyDescent="0.25">
      <c r="B23" s="85"/>
      <c r="C23" s="93" t="s">
        <v>53</v>
      </c>
      <c r="D23" s="85"/>
      <c r="E23" s="70" t="s">
        <v>410</v>
      </c>
    </row>
    <row r="24" spans="2:9" ht="15.75" customHeight="1" x14ac:dyDescent="0.25">
      <c r="B24" s="85"/>
      <c r="C24" s="93" t="s">
        <v>53</v>
      </c>
      <c r="D24" s="85"/>
      <c r="E24" s="70" t="s">
        <v>421</v>
      </c>
    </row>
    <row r="25" spans="2:9" ht="15.75" customHeight="1" x14ac:dyDescent="0.25">
      <c r="B25" s="85"/>
      <c r="C25" s="93" t="s">
        <v>53</v>
      </c>
      <c r="D25" s="85"/>
      <c r="E25" s="70" t="s">
        <v>425</v>
      </c>
    </row>
    <row r="26" spans="2:9" ht="15.75" customHeight="1" x14ac:dyDescent="0.25">
      <c r="B26" s="85"/>
      <c r="C26" s="93" t="s">
        <v>53</v>
      </c>
      <c r="D26" s="85"/>
      <c r="E26" s="70" t="s">
        <v>423</v>
      </c>
    </row>
    <row r="28" spans="2:9" ht="15.75" customHeight="1" x14ac:dyDescent="0.35">
      <c r="B28" s="19" t="s">
        <v>455</v>
      </c>
    </row>
    <row r="29" spans="2:9" ht="15.75" customHeight="1" x14ac:dyDescent="0.25">
      <c r="B29" s="10" t="s">
        <v>2</v>
      </c>
      <c r="C29" s="10" t="s">
        <v>452</v>
      </c>
      <c r="D29" s="10" t="s">
        <v>162</v>
      </c>
      <c r="E29" s="11" t="s">
        <v>6</v>
      </c>
    </row>
    <row r="30" spans="2:9" ht="15.75" customHeight="1" x14ac:dyDescent="0.25">
      <c r="B30" s="89" t="s">
        <v>306</v>
      </c>
      <c r="C30" s="24" t="str">
        <f t="shared" ref="C30:C34" si="0">C22</f>
        <v>▼選択してください</v>
      </c>
      <c r="D30" s="20">
        <v>2</v>
      </c>
      <c r="E30" s="70">
        <v>2</v>
      </c>
      <c r="H30" s="24" t="str">
        <f t="shared" ref="H30:H34" si="1">D30&amp;"位"</f>
        <v>2位</v>
      </c>
      <c r="I30" s="26" t="str">
        <f t="shared" ref="I30:I34" si="2">C30</f>
        <v>▼選択してください</v>
      </c>
    </row>
    <row r="31" spans="2:9" ht="15.75" customHeight="1" x14ac:dyDescent="0.25">
      <c r="B31" s="85"/>
      <c r="C31" s="24" t="str">
        <f t="shared" si="0"/>
        <v>▼選択してください</v>
      </c>
      <c r="D31" s="20">
        <v>3</v>
      </c>
      <c r="E31" s="70">
        <v>3</v>
      </c>
      <c r="H31" s="24" t="str">
        <f t="shared" si="1"/>
        <v>3位</v>
      </c>
      <c r="I31" s="26" t="str">
        <f t="shared" si="2"/>
        <v>▼選択してください</v>
      </c>
    </row>
    <row r="32" spans="2:9" ht="15.75" customHeight="1" x14ac:dyDescent="0.25">
      <c r="B32" s="85"/>
      <c r="C32" s="24" t="str">
        <f t="shared" si="0"/>
        <v>▼選択してください</v>
      </c>
      <c r="D32" s="20">
        <v>5</v>
      </c>
      <c r="E32" s="70">
        <v>5</v>
      </c>
      <c r="H32" s="24" t="str">
        <f t="shared" si="1"/>
        <v>5位</v>
      </c>
      <c r="I32" s="26" t="str">
        <f t="shared" si="2"/>
        <v>▼選択してください</v>
      </c>
    </row>
    <row r="33" spans="2:9" ht="15.75" customHeight="1" x14ac:dyDescent="0.25">
      <c r="B33" s="85"/>
      <c r="C33" s="24" t="str">
        <f t="shared" si="0"/>
        <v>▼選択してください</v>
      </c>
      <c r="D33" s="20">
        <v>1</v>
      </c>
      <c r="E33" s="70">
        <v>1</v>
      </c>
      <c r="H33" s="24" t="str">
        <f t="shared" si="1"/>
        <v>1位</v>
      </c>
      <c r="I33" s="26" t="str">
        <f t="shared" si="2"/>
        <v>▼選択してください</v>
      </c>
    </row>
    <row r="34" spans="2:9" ht="15.75" customHeight="1" x14ac:dyDescent="0.25">
      <c r="B34" s="85"/>
      <c r="C34" s="24" t="str">
        <f t="shared" si="0"/>
        <v>▼選択してください</v>
      </c>
      <c r="D34" s="20">
        <v>4</v>
      </c>
      <c r="E34" s="70">
        <v>4</v>
      </c>
      <c r="H34" s="24" t="str">
        <f t="shared" si="1"/>
        <v>4位</v>
      </c>
      <c r="I34" s="26" t="str">
        <f t="shared" si="2"/>
        <v>▼選択してください</v>
      </c>
    </row>
    <row r="36" spans="2:9" ht="15.75" customHeight="1" x14ac:dyDescent="0.35">
      <c r="B36" s="19" t="s">
        <v>459</v>
      </c>
    </row>
    <row r="37" spans="2:9" ht="15.75" customHeight="1" x14ac:dyDescent="0.25">
      <c r="B37" s="10" t="s">
        <v>2</v>
      </c>
      <c r="C37" s="10" t="s">
        <v>162</v>
      </c>
      <c r="D37" s="97" t="s">
        <v>452</v>
      </c>
      <c r="E37" s="85"/>
    </row>
    <row r="38" spans="2:9" ht="15.75" customHeight="1" x14ac:dyDescent="0.25">
      <c r="B38" s="89" t="s">
        <v>306</v>
      </c>
      <c r="C38" s="24" t="s">
        <v>169</v>
      </c>
      <c r="D38" s="26" t="str">
        <f t="shared" ref="D38:D42" si="3">IFERROR(VLOOKUP(C38,$H$30:$I$34,2,FALSE),"")</f>
        <v>▼選択してください</v>
      </c>
    </row>
    <row r="39" spans="2:9" ht="15.75" customHeight="1" x14ac:dyDescent="0.25">
      <c r="B39" s="85"/>
      <c r="C39" s="24" t="s">
        <v>174</v>
      </c>
      <c r="D39" s="26" t="str">
        <f t="shared" si="3"/>
        <v>▼選択してください</v>
      </c>
    </row>
    <row r="40" spans="2:9" ht="15.75" customHeight="1" x14ac:dyDescent="0.25">
      <c r="B40" s="85"/>
      <c r="C40" s="24" t="s">
        <v>175</v>
      </c>
      <c r="D40" s="26" t="str">
        <f t="shared" si="3"/>
        <v>▼選択してください</v>
      </c>
    </row>
    <row r="41" spans="2:9" ht="15.75" customHeight="1" x14ac:dyDescent="0.25">
      <c r="B41" s="85"/>
      <c r="C41" s="24" t="s">
        <v>308</v>
      </c>
      <c r="D41" s="26" t="str">
        <f t="shared" si="3"/>
        <v>▼選択してください</v>
      </c>
    </row>
    <row r="42" spans="2:9" ht="15.75" customHeight="1" x14ac:dyDescent="0.25">
      <c r="B42" s="85"/>
      <c r="C42" s="24" t="s">
        <v>309</v>
      </c>
      <c r="D42" s="26" t="str">
        <f t="shared" si="3"/>
        <v>▼選択してください</v>
      </c>
    </row>
  </sheetData>
  <mergeCells count="11">
    <mergeCell ref="B22:B26"/>
    <mergeCell ref="B30:B34"/>
    <mergeCell ref="D37:E37"/>
    <mergeCell ref="B38:B42"/>
    <mergeCell ref="B6:G6"/>
    <mergeCell ref="C21:D21"/>
    <mergeCell ref="C22:D22"/>
    <mergeCell ref="C23:D23"/>
    <mergeCell ref="C24:D24"/>
    <mergeCell ref="C25:D25"/>
    <mergeCell ref="C26:D26"/>
  </mergeCells>
  <phoneticPr fontId="18"/>
  <dataValidations count="1">
    <dataValidation type="list" allowBlank="1" sqref="C22:C26" xr:uid="{00000000-0002-0000-0700-000000000000}">
      <formula1>"好きなことをやりたい,お金を儲けたい,成長したい,得意なことをやりたい,有名になりたい,モノ作りをしたい,人に認められたい,偉くなりたい,人と接したい,人を助けたい,モテたい,秩序を守りたい,幸せな家庭を築きたい,バランスの良い人生を送りたい,社会・地域貢献したい,プライベートを充実させたい,独立していたい,新しいチャレンジをしたい,目立ちたい,好きな人達といたい/働きたい,海外、異文化と交流したい,オリジナルでありたい,スローライフを送りたい,人に勝ちたい,世の中を変えたい,働かずに楽したい,新しい発見"&amp;"をしたい,安定した人生を送りたい,人を育てたい,人に驚きや感動を与えたい,ライバルと高めあいたい,良いチームで働きたい,一つの道を究めたい"</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L50"/>
  <sheetViews>
    <sheetView workbookViewId="0"/>
  </sheetViews>
  <sheetFormatPr defaultColWidth="14.453125" defaultRowHeight="15.75" customHeight="1" x14ac:dyDescent="0.25"/>
  <cols>
    <col min="1" max="1" width="4.7265625" customWidth="1"/>
    <col min="2" max="2" width="19.7265625" customWidth="1"/>
    <col min="11" max="12" width="36.08984375" customWidth="1"/>
  </cols>
  <sheetData>
    <row r="1" spans="1:8" ht="15.75" customHeight="1" x14ac:dyDescent="0.35">
      <c r="A1" s="1" t="s">
        <v>484</v>
      </c>
    </row>
    <row r="3" spans="1:8" ht="15.75" customHeight="1" x14ac:dyDescent="0.35">
      <c r="B3" s="19" t="s">
        <v>485</v>
      </c>
    </row>
    <row r="4" spans="1:8" ht="15.75" customHeight="1" x14ac:dyDescent="0.25">
      <c r="A4" s="4"/>
      <c r="B4" s="10" t="s">
        <v>2</v>
      </c>
      <c r="C4" s="97" t="s">
        <v>164</v>
      </c>
      <c r="D4" s="85"/>
      <c r="E4" s="85"/>
      <c r="F4" s="98" t="s">
        <v>6</v>
      </c>
      <c r="G4" s="85"/>
      <c r="H4" s="85"/>
    </row>
    <row r="5" spans="1:8" ht="15.75" customHeight="1" x14ac:dyDescent="0.25">
      <c r="A5" s="12"/>
      <c r="B5" s="89" t="s">
        <v>314</v>
      </c>
      <c r="C5" s="112"/>
      <c r="D5" s="85"/>
      <c r="E5" s="85"/>
      <c r="F5" s="113" t="s">
        <v>487</v>
      </c>
      <c r="G5" s="85"/>
      <c r="H5" s="85"/>
    </row>
    <row r="6" spans="1:8" ht="15.75" customHeight="1" x14ac:dyDescent="0.25">
      <c r="A6" s="12"/>
      <c r="B6" s="85"/>
      <c r="C6" s="112"/>
      <c r="D6" s="85"/>
      <c r="E6" s="85"/>
      <c r="F6" s="113" t="s">
        <v>488</v>
      </c>
      <c r="G6" s="85"/>
      <c r="H6" s="85"/>
    </row>
    <row r="7" spans="1:8" ht="15.75" customHeight="1" x14ac:dyDescent="0.25">
      <c r="A7" s="12"/>
      <c r="B7" s="85"/>
      <c r="C7" s="112"/>
      <c r="D7" s="85"/>
      <c r="E7" s="85"/>
      <c r="F7" s="113" t="s">
        <v>489</v>
      </c>
      <c r="G7" s="85"/>
      <c r="H7" s="85"/>
    </row>
    <row r="8" spans="1:8" ht="15.75" customHeight="1" x14ac:dyDescent="0.25">
      <c r="A8" s="12"/>
      <c r="B8" s="85"/>
      <c r="C8" s="112"/>
      <c r="D8" s="85"/>
      <c r="E8" s="85"/>
      <c r="F8" s="113" t="s">
        <v>490</v>
      </c>
      <c r="G8" s="85"/>
      <c r="H8" s="85"/>
    </row>
    <row r="9" spans="1:8" ht="15.75" customHeight="1" x14ac:dyDescent="0.25">
      <c r="A9" s="12"/>
      <c r="B9" s="85"/>
      <c r="C9" s="112"/>
      <c r="D9" s="85"/>
      <c r="E9" s="85"/>
      <c r="F9" s="113" t="s">
        <v>492</v>
      </c>
      <c r="G9" s="85"/>
      <c r="H9" s="85"/>
    </row>
    <row r="10" spans="1:8" ht="15.75" customHeight="1" x14ac:dyDescent="0.25">
      <c r="A10" s="12"/>
      <c r="B10" s="85"/>
      <c r="C10" s="112"/>
      <c r="D10" s="85"/>
      <c r="E10" s="85"/>
      <c r="F10" s="114"/>
      <c r="G10" s="85"/>
      <c r="H10" s="85"/>
    </row>
    <row r="11" spans="1:8" ht="15.75" customHeight="1" x14ac:dyDescent="0.25">
      <c r="A11" s="12"/>
      <c r="B11" s="85"/>
      <c r="C11" s="112"/>
      <c r="D11" s="85"/>
      <c r="E11" s="85"/>
      <c r="F11" s="114"/>
      <c r="G11" s="85"/>
      <c r="H11" s="85"/>
    </row>
    <row r="12" spans="1:8" ht="15.75" customHeight="1" x14ac:dyDescent="0.25">
      <c r="A12" s="12"/>
      <c r="B12" s="85"/>
      <c r="C12" s="112"/>
      <c r="D12" s="85"/>
      <c r="E12" s="85"/>
      <c r="F12" s="114"/>
      <c r="G12" s="85"/>
      <c r="H12" s="85"/>
    </row>
    <row r="13" spans="1:8" ht="15.75" customHeight="1" x14ac:dyDescent="0.25">
      <c r="A13" s="12"/>
      <c r="B13" s="85"/>
      <c r="C13" s="112"/>
      <c r="D13" s="85"/>
      <c r="E13" s="85"/>
      <c r="F13" s="114"/>
      <c r="G13" s="85"/>
      <c r="H13" s="85"/>
    </row>
    <row r="14" spans="1:8" ht="15.75" customHeight="1" x14ac:dyDescent="0.25">
      <c r="A14" s="12"/>
      <c r="B14" s="85"/>
      <c r="C14" s="112"/>
      <c r="D14" s="85"/>
      <c r="E14" s="85"/>
      <c r="F14" s="114"/>
      <c r="G14" s="85"/>
      <c r="H14" s="85"/>
    </row>
    <row r="16" spans="1:8" ht="15.75" customHeight="1" x14ac:dyDescent="0.35">
      <c r="A16" s="1" t="s">
        <v>495</v>
      </c>
      <c r="B16" s="19"/>
    </row>
    <row r="17" spans="1:12" ht="15.75" customHeight="1" x14ac:dyDescent="0.35">
      <c r="B17" s="19"/>
    </row>
    <row r="18" spans="1:12" ht="15.75" customHeight="1" x14ac:dyDescent="0.35">
      <c r="B18" s="19" t="s">
        <v>496</v>
      </c>
    </row>
    <row r="19" spans="1:12" ht="15.75" customHeight="1" x14ac:dyDescent="0.25">
      <c r="A19" s="4"/>
      <c r="B19" s="10" t="s">
        <v>2</v>
      </c>
      <c r="C19" s="10" t="s">
        <v>276</v>
      </c>
      <c r="D19" s="10" t="s">
        <v>322</v>
      </c>
      <c r="E19" s="97" t="s">
        <v>323</v>
      </c>
      <c r="F19" s="85"/>
      <c r="G19" s="85"/>
      <c r="H19" s="97" t="s">
        <v>324</v>
      </c>
      <c r="I19" s="85"/>
      <c r="J19" s="85"/>
      <c r="K19" s="11" t="s">
        <v>498</v>
      </c>
      <c r="L19" s="11" t="s">
        <v>499</v>
      </c>
    </row>
    <row r="20" spans="1:12" ht="15.75" customHeight="1" x14ac:dyDescent="0.25">
      <c r="A20" s="12"/>
      <c r="B20" s="89" t="s">
        <v>325</v>
      </c>
      <c r="C20" s="88" t="s">
        <v>326</v>
      </c>
      <c r="D20" s="90"/>
      <c r="E20" s="104"/>
      <c r="F20" s="85"/>
      <c r="G20" s="85"/>
      <c r="H20" s="104"/>
      <c r="I20" s="85"/>
      <c r="J20" s="85"/>
      <c r="K20" s="22" t="s">
        <v>500</v>
      </c>
      <c r="L20" s="22" t="s">
        <v>501</v>
      </c>
    </row>
    <row r="21" spans="1:12" ht="15.75" customHeight="1" x14ac:dyDescent="0.25">
      <c r="A21" s="12"/>
      <c r="B21" s="85"/>
      <c r="C21" s="85"/>
      <c r="D21" s="85"/>
      <c r="E21" s="104"/>
      <c r="F21" s="85"/>
      <c r="G21" s="85"/>
      <c r="H21" s="104"/>
      <c r="I21" s="85"/>
      <c r="J21" s="85"/>
      <c r="K21" s="22" t="s">
        <v>503</v>
      </c>
      <c r="L21" s="43"/>
    </row>
    <row r="22" spans="1:12" ht="15.75" customHeight="1" x14ac:dyDescent="0.25">
      <c r="A22" s="12"/>
      <c r="B22" s="85"/>
      <c r="C22" s="85"/>
      <c r="D22" s="85"/>
      <c r="E22" s="104"/>
      <c r="F22" s="85"/>
      <c r="G22" s="85"/>
      <c r="H22" s="104"/>
      <c r="I22" s="85"/>
      <c r="J22" s="85"/>
      <c r="K22" s="43"/>
      <c r="L22" s="43"/>
    </row>
    <row r="23" spans="1:12" ht="15.75" customHeight="1" x14ac:dyDescent="0.25">
      <c r="A23" s="12"/>
      <c r="B23" s="85"/>
      <c r="C23" s="85"/>
      <c r="D23" s="85"/>
      <c r="E23" s="104"/>
      <c r="F23" s="85"/>
      <c r="G23" s="85"/>
      <c r="H23" s="104"/>
      <c r="I23" s="85"/>
      <c r="J23" s="85"/>
      <c r="K23" s="43"/>
      <c r="L23" s="43"/>
    </row>
    <row r="24" spans="1:12" ht="15.75" customHeight="1" x14ac:dyDescent="0.25">
      <c r="A24" s="12"/>
      <c r="B24" s="85"/>
      <c r="C24" s="85"/>
      <c r="D24" s="85"/>
      <c r="E24" s="104"/>
      <c r="F24" s="85"/>
      <c r="G24" s="85"/>
      <c r="H24" s="104"/>
      <c r="I24" s="85"/>
      <c r="J24" s="85"/>
      <c r="K24" s="43"/>
      <c r="L24" s="43"/>
    </row>
    <row r="25" spans="1:12" ht="15.75" customHeight="1" x14ac:dyDescent="0.25">
      <c r="A25" s="12"/>
      <c r="B25" s="85"/>
      <c r="C25" s="88" t="s">
        <v>327</v>
      </c>
      <c r="D25" s="90"/>
      <c r="E25" s="104"/>
      <c r="F25" s="85"/>
      <c r="G25" s="85"/>
      <c r="H25" s="104"/>
      <c r="I25" s="85"/>
      <c r="J25" s="85"/>
      <c r="K25" s="22" t="s">
        <v>507</v>
      </c>
      <c r="L25" s="22" t="s">
        <v>508</v>
      </c>
    </row>
    <row r="26" spans="1:12" ht="15.75" customHeight="1" x14ac:dyDescent="0.25">
      <c r="A26" s="12"/>
      <c r="B26" s="85"/>
      <c r="C26" s="85"/>
      <c r="D26" s="85"/>
      <c r="E26" s="104"/>
      <c r="F26" s="85"/>
      <c r="G26" s="85"/>
      <c r="H26" s="104"/>
      <c r="I26" s="85"/>
      <c r="J26" s="85"/>
      <c r="K26" s="43"/>
      <c r="L26" s="22" t="s">
        <v>511</v>
      </c>
    </row>
    <row r="27" spans="1:12" ht="15.75" customHeight="1" x14ac:dyDescent="0.25">
      <c r="A27" s="12"/>
      <c r="B27" s="85"/>
      <c r="C27" s="85"/>
      <c r="D27" s="85"/>
      <c r="E27" s="104"/>
      <c r="F27" s="85"/>
      <c r="G27" s="85"/>
      <c r="H27" s="104"/>
      <c r="I27" s="85"/>
      <c r="J27" s="85"/>
      <c r="K27" s="43"/>
      <c r="L27" s="43"/>
    </row>
    <row r="28" spans="1:12" ht="15.75" customHeight="1" x14ac:dyDescent="0.25">
      <c r="A28" s="12"/>
      <c r="B28" s="85"/>
      <c r="C28" s="85"/>
      <c r="D28" s="85"/>
      <c r="E28" s="104"/>
      <c r="F28" s="85"/>
      <c r="G28" s="85"/>
      <c r="H28" s="104"/>
      <c r="I28" s="85"/>
      <c r="J28" s="85"/>
      <c r="K28" s="43"/>
      <c r="L28" s="43"/>
    </row>
    <row r="29" spans="1:12" ht="15.75" customHeight="1" x14ac:dyDescent="0.25">
      <c r="A29" s="12"/>
      <c r="B29" s="85"/>
      <c r="C29" s="85"/>
      <c r="D29" s="85"/>
      <c r="E29" s="104"/>
      <c r="F29" s="85"/>
      <c r="G29" s="85"/>
      <c r="H29" s="104"/>
      <c r="I29" s="85"/>
      <c r="J29" s="85"/>
      <c r="K29" s="43"/>
      <c r="L29" s="43"/>
    </row>
    <row r="30" spans="1:12" ht="15.75" customHeight="1" x14ac:dyDescent="0.25">
      <c r="A30" s="12"/>
      <c r="B30" s="85"/>
      <c r="C30" s="88" t="s">
        <v>329</v>
      </c>
      <c r="D30" s="90"/>
      <c r="E30" s="104"/>
      <c r="F30" s="85"/>
      <c r="G30" s="85"/>
      <c r="H30" s="104"/>
      <c r="I30" s="85"/>
      <c r="J30" s="85"/>
      <c r="K30" s="22" t="s">
        <v>515</v>
      </c>
      <c r="L30" s="22" t="s">
        <v>517</v>
      </c>
    </row>
    <row r="31" spans="1:12" ht="15.75" customHeight="1" x14ac:dyDescent="0.25">
      <c r="A31" s="12"/>
      <c r="B31" s="85"/>
      <c r="C31" s="85"/>
      <c r="D31" s="85"/>
      <c r="E31" s="104"/>
      <c r="F31" s="85"/>
      <c r="G31" s="85"/>
      <c r="H31" s="104"/>
      <c r="I31" s="85"/>
      <c r="J31" s="85"/>
      <c r="K31" s="43"/>
      <c r="L31" s="43"/>
    </row>
    <row r="32" spans="1:12" ht="15.75" customHeight="1" x14ac:dyDescent="0.25">
      <c r="A32" s="12"/>
      <c r="B32" s="85"/>
      <c r="C32" s="85"/>
      <c r="D32" s="85"/>
      <c r="E32" s="104"/>
      <c r="F32" s="85"/>
      <c r="G32" s="85"/>
      <c r="H32" s="104"/>
      <c r="I32" s="85"/>
      <c r="J32" s="85"/>
      <c r="K32" s="43"/>
      <c r="L32" s="43"/>
    </row>
    <row r="33" spans="1:12" ht="15.75" customHeight="1" x14ac:dyDescent="0.25">
      <c r="A33" s="12"/>
      <c r="B33" s="85"/>
      <c r="C33" s="85"/>
      <c r="D33" s="85"/>
      <c r="E33" s="104"/>
      <c r="F33" s="85"/>
      <c r="G33" s="85"/>
      <c r="H33" s="104"/>
      <c r="I33" s="85"/>
      <c r="J33" s="85"/>
      <c r="K33" s="43"/>
      <c r="L33" s="43"/>
    </row>
    <row r="34" spans="1:12" ht="15.75" customHeight="1" x14ac:dyDescent="0.25">
      <c r="A34" s="12"/>
      <c r="B34" s="85"/>
      <c r="C34" s="85"/>
      <c r="D34" s="85"/>
      <c r="E34" s="104"/>
      <c r="F34" s="85"/>
      <c r="G34" s="85"/>
      <c r="H34" s="104"/>
      <c r="I34" s="85"/>
      <c r="J34" s="85"/>
      <c r="K34" s="43"/>
      <c r="L34" s="43"/>
    </row>
    <row r="35" spans="1:12" ht="15.75" customHeight="1" x14ac:dyDescent="0.25">
      <c r="A35" s="12"/>
      <c r="B35" s="85"/>
      <c r="C35" s="88" t="s">
        <v>330</v>
      </c>
      <c r="D35" s="90"/>
      <c r="E35" s="104"/>
      <c r="F35" s="85"/>
      <c r="G35" s="85"/>
      <c r="H35" s="104"/>
      <c r="I35" s="85"/>
      <c r="J35" s="85"/>
      <c r="K35" s="43"/>
      <c r="L35" s="22" t="s">
        <v>521</v>
      </c>
    </row>
    <row r="36" spans="1:12" ht="15.75" customHeight="1" x14ac:dyDescent="0.25">
      <c r="A36" s="12"/>
      <c r="B36" s="85"/>
      <c r="C36" s="85"/>
      <c r="D36" s="85"/>
      <c r="E36" s="104"/>
      <c r="F36" s="85"/>
      <c r="G36" s="85"/>
      <c r="H36" s="104"/>
      <c r="I36" s="85"/>
      <c r="J36" s="85"/>
      <c r="K36" s="43"/>
      <c r="L36" s="43"/>
    </row>
    <row r="37" spans="1:12" ht="15.75" customHeight="1" x14ac:dyDescent="0.25">
      <c r="A37" s="12"/>
      <c r="B37" s="85"/>
      <c r="C37" s="85"/>
      <c r="D37" s="85"/>
      <c r="E37" s="104"/>
      <c r="F37" s="85"/>
      <c r="G37" s="85"/>
      <c r="H37" s="104"/>
      <c r="I37" s="85"/>
      <c r="J37" s="85"/>
      <c r="K37" s="43"/>
      <c r="L37" s="43"/>
    </row>
    <row r="38" spans="1:12" ht="15.75" customHeight="1" x14ac:dyDescent="0.25">
      <c r="A38" s="12"/>
      <c r="B38" s="85"/>
      <c r="C38" s="85"/>
      <c r="D38" s="85"/>
      <c r="E38" s="104"/>
      <c r="F38" s="85"/>
      <c r="G38" s="85"/>
      <c r="H38" s="104"/>
      <c r="I38" s="85"/>
      <c r="J38" s="85"/>
      <c r="K38" s="43"/>
      <c r="L38" s="43"/>
    </row>
    <row r="39" spans="1:12" ht="15.75" customHeight="1" x14ac:dyDescent="0.25">
      <c r="A39" s="12"/>
      <c r="B39" s="85"/>
      <c r="C39" s="85"/>
      <c r="D39" s="85"/>
      <c r="E39" s="104"/>
      <c r="F39" s="85"/>
      <c r="G39" s="85"/>
      <c r="H39" s="104"/>
      <c r="I39" s="85"/>
      <c r="J39" s="85"/>
      <c r="K39" s="43"/>
      <c r="L39" s="43"/>
    </row>
    <row r="40" spans="1:12" ht="15.75" customHeight="1" x14ac:dyDescent="0.25">
      <c r="A40" s="12"/>
      <c r="B40" s="85"/>
      <c r="C40" s="88" t="s">
        <v>333</v>
      </c>
      <c r="D40" s="90"/>
      <c r="E40" s="104"/>
      <c r="F40" s="85"/>
      <c r="G40" s="85"/>
      <c r="H40" s="104"/>
      <c r="I40" s="85"/>
      <c r="J40" s="85"/>
      <c r="K40" s="22" t="s">
        <v>522</v>
      </c>
      <c r="L40" s="22" t="s">
        <v>523</v>
      </c>
    </row>
    <row r="41" spans="1:12" ht="15.75" customHeight="1" x14ac:dyDescent="0.25">
      <c r="A41" s="12"/>
      <c r="B41" s="85"/>
      <c r="C41" s="85"/>
      <c r="D41" s="85"/>
      <c r="E41" s="104"/>
      <c r="F41" s="85"/>
      <c r="G41" s="85"/>
      <c r="H41" s="104"/>
      <c r="I41" s="85"/>
      <c r="J41" s="85"/>
      <c r="K41" s="43"/>
      <c r="L41" s="43"/>
    </row>
    <row r="42" spans="1:12" ht="15.75" customHeight="1" x14ac:dyDescent="0.25">
      <c r="A42" s="12"/>
      <c r="B42" s="85"/>
      <c r="C42" s="85"/>
      <c r="D42" s="85"/>
      <c r="E42" s="104"/>
      <c r="F42" s="85"/>
      <c r="G42" s="85"/>
      <c r="H42" s="104"/>
      <c r="I42" s="85"/>
      <c r="J42" s="85"/>
      <c r="K42" s="43"/>
      <c r="L42" s="43"/>
    </row>
    <row r="43" spans="1:12" ht="15.75" customHeight="1" x14ac:dyDescent="0.25">
      <c r="A43" s="12"/>
      <c r="B43" s="85"/>
      <c r="C43" s="85"/>
      <c r="D43" s="85"/>
      <c r="E43" s="104"/>
      <c r="F43" s="85"/>
      <c r="G43" s="85"/>
      <c r="H43" s="104"/>
      <c r="I43" s="85"/>
      <c r="J43" s="85"/>
      <c r="K43" s="43"/>
      <c r="L43" s="43"/>
    </row>
    <row r="44" spans="1:12" ht="15.75" customHeight="1" x14ac:dyDescent="0.25">
      <c r="A44" s="12"/>
      <c r="B44" s="85"/>
      <c r="C44" s="85"/>
      <c r="D44" s="85"/>
      <c r="E44" s="104"/>
      <c r="F44" s="85"/>
      <c r="G44" s="85"/>
      <c r="H44" s="104"/>
      <c r="I44" s="85"/>
      <c r="J44" s="85"/>
      <c r="K44" s="43"/>
      <c r="L44" s="43"/>
    </row>
    <row r="46" spans="1:12" ht="15.75" customHeight="1" x14ac:dyDescent="0.35">
      <c r="A46" s="1" t="s">
        <v>524</v>
      </c>
    </row>
    <row r="48" spans="1:12" ht="15.75" customHeight="1" x14ac:dyDescent="0.35">
      <c r="B48" s="19" t="s">
        <v>525</v>
      </c>
    </row>
    <row r="49" spans="1:8" ht="15.75" customHeight="1" x14ac:dyDescent="0.25">
      <c r="A49" s="4"/>
      <c r="B49" s="10" t="s">
        <v>2</v>
      </c>
      <c r="C49" s="97" t="s">
        <v>164</v>
      </c>
      <c r="D49" s="85"/>
      <c r="E49" s="85"/>
      <c r="F49" s="98" t="s">
        <v>6</v>
      </c>
      <c r="G49" s="85"/>
      <c r="H49" s="85"/>
    </row>
    <row r="50" spans="1:8" ht="15.75" customHeight="1" x14ac:dyDescent="0.25">
      <c r="A50" s="24"/>
      <c r="B50" s="49" t="s">
        <v>311</v>
      </c>
      <c r="C50" s="104"/>
      <c r="D50" s="85"/>
      <c r="E50" s="85"/>
      <c r="F50" s="114"/>
      <c r="G50" s="85"/>
      <c r="H50" s="85"/>
    </row>
  </sheetData>
  <mergeCells count="90">
    <mergeCell ref="C50:E50"/>
    <mergeCell ref="F50:H50"/>
    <mergeCell ref="E40:G40"/>
    <mergeCell ref="E41:G41"/>
    <mergeCell ref="E42:G42"/>
    <mergeCell ref="E43:G43"/>
    <mergeCell ref="E44:G44"/>
    <mergeCell ref="C49:E49"/>
    <mergeCell ref="F49:H49"/>
    <mergeCell ref="B20:B44"/>
    <mergeCell ref="C40:C44"/>
    <mergeCell ref="C13:E13"/>
    <mergeCell ref="F13:H13"/>
    <mergeCell ref="D20:D24"/>
    <mergeCell ref="E20:G20"/>
    <mergeCell ref="E21:G21"/>
    <mergeCell ref="E34:G34"/>
    <mergeCell ref="E39:G39"/>
    <mergeCell ref="C20:C24"/>
    <mergeCell ref="C25:C29"/>
    <mergeCell ref="E24:G24"/>
    <mergeCell ref="E25:G25"/>
    <mergeCell ref="E26:G26"/>
    <mergeCell ref="E27:G27"/>
    <mergeCell ref="E28:G28"/>
    <mergeCell ref="E23:G23"/>
    <mergeCell ref="D25:D29"/>
    <mergeCell ref="C35:C39"/>
    <mergeCell ref="D35:D39"/>
    <mergeCell ref="D40:D44"/>
    <mergeCell ref="E35:G35"/>
    <mergeCell ref="E36:G36"/>
    <mergeCell ref="E37:G37"/>
    <mergeCell ref="E38:G38"/>
    <mergeCell ref="E29:G29"/>
    <mergeCell ref="C30:C34"/>
    <mergeCell ref="D30:D34"/>
    <mergeCell ref="E30:G30"/>
    <mergeCell ref="E31:G31"/>
    <mergeCell ref="E32:G32"/>
    <mergeCell ref="E33:G33"/>
    <mergeCell ref="F10:H10"/>
    <mergeCell ref="C11:E11"/>
    <mergeCell ref="F11:H11"/>
    <mergeCell ref="C12:E12"/>
    <mergeCell ref="F12:H12"/>
    <mergeCell ref="H40:J40"/>
    <mergeCell ref="H41:J41"/>
    <mergeCell ref="H42:J42"/>
    <mergeCell ref="H43:J43"/>
    <mergeCell ref="H44:J44"/>
    <mergeCell ref="H28:J28"/>
    <mergeCell ref="H29:J29"/>
    <mergeCell ref="H37:J37"/>
    <mergeCell ref="H38:J38"/>
    <mergeCell ref="H39:J39"/>
    <mergeCell ref="H30:J30"/>
    <mergeCell ref="H31:J31"/>
    <mergeCell ref="H32:J32"/>
    <mergeCell ref="H33:J33"/>
    <mergeCell ref="H34:J34"/>
    <mergeCell ref="H35:J35"/>
    <mergeCell ref="H36:J36"/>
    <mergeCell ref="H23:J23"/>
    <mergeCell ref="H24:J24"/>
    <mergeCell ref="H25:J25"/>
    <mergeCell ref="H26:J26"/>
    <mergeCell ref="H27:J27"/>
    <mergeCell ref="E19:G19"/>
    <mergeCell ref="H19:J19"/>
    <mergeCell ref="H20:J20"/>
    <mergeCell ref="H21:J21"/>
    <mergeCell ref="H22:J22"/>
    <mergeCell ref="E22:G22"/>
    <mergeCell ref="C4:E4"/>
    <mergeCell ref="F4:H4"/>
    <mergeCell ref="B5:B14"/>
    <mergeCell ref="C5:E5"/>
    <mergeCell ref="F5:H5"/>
    <mergeCell ref="C6:E6"/>
    <mergeCell ref="F6:H6"/>
    <mergeCell ref="C14:E14"/>
    <mergeCell ref="F14:H14"/>
    <mergeCell ref="C7:E7"/>
    <mergeCell ref="F7:H7"/>
    <mergeCell ref="C8:E8"/>
    <mergeCell ref="F8:H8"/>
    <mergeCell ref="C9:E9"/>
    <mergeCell ref="F9:H9"/>
    <mergeCell ref="C10:E10"/>
  </mergeCells>
  <phoneticPr fontId="1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K44"/>
  <sheetViews>
    <sheetView workbookViewId="0"/>
  </sheetViews>
  <sheetFormatPr defaultColWidth="14.453125" defaultRowHeight="15.75" customHeight="1" x14ac:dyDescent="0.25"/>
  <cols>
    <col min="1" max="1" width="5.7265625" customWidth="1"/>
    <col min="3" max="3" width="27.08984375" customWidth="1"/>
    <col min="4" max="5" width="26" customWidth="1"/>
    <col min="6" max="6" width="28.08984375" customWidth="1"/>
    <col min="7" max="7" width="26.81640625" customWidth="1"/>
  </cols>
  <sheetData>
    <row r="1" spans="1:8" ht="15.75" customHeight="1" x14ac:dyDescent="0.35">
      <c r="A1" s="1" t="s">
        <v>526</v>
      </c>
    </row>
    <row r="3" spans="1:8" ht="15.75" customHeight="1" x14ac:dyDescent="0.35">
      <c r="B3" s="19" t="s">
        <v>527</v>
      </c>
    </row>
    <row r="4" spans="1:8" ht="15.75" customHeight="1" x14ac:dyDescent="0.25">
      <c r="B4" s="10" t="s">
        <v>2</v>
      </c>
      <c r="C4" s="10" t="s">
        <v>2</v>
      </c>
      <c r="D4" s="10" t="s">
        <v>203</v>
      </c>
      <c r="E4" s="10" t="s">
        <v>204</v>
      </c>
      <c r="F4" s="10" t="s">
        <v>5</v>
      </c>
      <c r="G4" s="10" t="s">
        <v>315</v>
      </c>
    </row>
    <row r="5" spans="1:8" ht="15.75" customHeight="1" x14ac:dyDescent="0.25">
      <c r="B5" s="89" t="s">
        <v>338</v>
      </c>
      <c r="C5" s="49" t="s">
        <v>528</v>
      </c>
      <c r="D5" s="24" t="s">
        <v>529</v>
      </c>
      <c r="E5" s="24" t="s">
        <v>530</v>
      </c>
      <c r="F5" s="20" t="s">
        <v>321</v>
      </c>
      <c r="G5" s="41" t="str">
        <f t="shared" ref="G5:G34" si="0">IF(F5="A",D5,IF(F5="両方のバランス","両方のバランス",IF(F5="▼選択肢から選んでください","",E5)))</f>
        <v/>
      </c>
      <c r="H5" s="24"/>
    </row>
    <row r="6" spans="1:8" ht="15.75" customHeight="1" x14ac:dyDescent="0.25">
      <c r="B6" s="85"/>
      <c r="C6" s="49" t="s">
        <v>531</v>
      </c>
      <c r="D6" s="24" t="s">
        <v>532</v>
      </c>
      <c r="E6" s="24" t="s">
        <v>533</v>
      </c>
      <c r="F6" s="20" t="s">
        <v>321</v>
      </c>
      <c r="G6" s="41" t="str">
        <f t="shared" si="0"/>
        <v/>
      </c>
    </row>
    <row r="7" spans="1:8" ht="15.75" customHeight="1" x14ac:dyDescent="0.25">
      <c r="B7" s="85"/>
      <c r="C7" s="49" t="s">
        <v>536</v>
      </c>
      <c r="D7" s="24" t="s">
        <v>537</v>
      </c>
      <c r="E7" s="24" t="s">
        <v>538</v>
      </c>
      <c r="F7" s="20" t="s">
        <v>321</v>
      </c>
      <c r="G7" s="41" t="str">
        <f t="shared" si="0"/>
        <v/>
      </c>
    </row>
    <row r="8" spans="1:8" ht="15.75" customHeight="1" x14ac:dyDescent="0.25">
      <c r="B8" s="85"/>
      <c r="C8" s="49" t="s">
        <v>539</v>
      </c>
      <c r="D8" s="24" t="s">
        <v>216</v>
      </c>
      <c r="E8" s="24" t="s">
        <v>215</v>
      </c>
      <c r="F8" s="20" t="s">
        <v>321</v>
      </c>
      <c r="G8" s="41" t="str">
        <f t="shared" si="0"/>
        <v/>
      </c>
    </row>
    <row r="9" spans="1:8" ht="15.75" customHeight="1" x14ac:dyDescent="0.25">
      <c r="B9" s="85"/>
      <c r="C9" s="49" t="s">
        <v>540</v>
      </c>
      <c r="D9" s="24" t="s">
        <v>541</v>
      </c>
      <c r="E9" s="24" t="s">
        <v>542</v>
      </c>
      <c r="F9" s="20" t="s">
        <v>321</v>
      </c>
      <c r="G9" s="41" t="str">
        <f t="shared" si="0"/>
        <v/>
      </c>
    </row>
    <row r="10" spans="1:8" ht="15.75" customHeight="1" x14ac:dyDescent="0.25">
      <c r="B10" s="85"/>
      <c r="C10" s="49" t="s">
        <v>543</v>
      </c>
      <c r="D10" s="24" t="s">
        <v>544</v>
      </c>
      <c r="E10" s="24" t="s">
        <v>545</v>
      </c>
      <c r="F10" s="20" t="s">
        <v>321</v>
      </c>
      <c r="G10" s="41" t="str">
        <f t="shared" si="0"/>
        <v/>
      </c>
    </row>
    <row r="11" spans="1:8" ht="15.75" customHeight="1" x14ac:dyDescent="0.25">
      <c r="B11" s="85"/>
      <c r="C11" s="49" t="s">
        <v>546</v>
      </c>
      <c r="D11" s="24" t="s">
        <v>547</v>
      </c>
      <c r="E11" s="24" t="s">
        <v>548</v>
      </c>
      <c r="F11" s="20" t="s">
        <v>321</v>
      </c>
      <c r="G11" s="41" t="str">
        <f t="shared" si="0"/>
        <v/>
      </c>
    </row>
    <row r="12" spans="1:8" ht="15.75" customHeight="1" x14ac:dyDescent="0.25">
      <c r="B12" s="85"/>
      <c r="C12" s="49" t="s">
        <v>549</v>
      </c>
      <c r="D12" s="24" t="s">
        <v>220</v>
      </c>
      <c r="E12" s="24" t="s">
        <v>219</v>
      </c>
      <c r="F12" s="20" t="s">
        <v>321</v>
      </c>
      <c r="G12" s="41" t="str">
        <f t="shared" si="0"/>
        <v/>
      </c>
    </row>
    <row r="13" spans="1:8" ht="15.75" customHeight="1" x14ac:dyDescent="0.25">
      <c r="B13" s="85"/>
      <c r="C13" s="49" t="s">
        <v>550</v>
      </c>
      <c r="D13" s="24" t="s">
        <v>551</v>
      </c>
      <c r="E13" s="24" t="s">
        <v>552</v>
      </c>
      <c r="F13" s="20" t="s">
        <v>321</v>
      </c>
      <c r="G13" s="41" t="str">
        <f t="shared" si="0"/>
        <v/>
      </c>
    </row>
    <row r="14" spans="1:8" ht="15.75" customHeight="1" x14ac:dyDescent="0.25">
      <c r="B14" s="85"/>
      <c r="C14" s="49" t="s">
        <v>553</v>
      </c>
      <c r="D14" s="24" t="s">
        <v>554</v>
      </c>
      <c r="E14" s="24" t="s">
        <v>555</v>
      </c>
      <c r="F14" s="20" t="s">
        <v>321</v>
      </c>
      <c r="G14" s="41" t="str">
        <f t="shared" si="0"/>
        <v/>
      </c>
    </row>
    <row r="15" spans="1:8" ht="15.75" customHeight="1" x14ac:dyDescent="0.25">
      <c r="B15" s="85"/>
      <c r="C15" s="49" t="s">
        <v>556</v>
      </c>
      <c r="D15" s="24" t="s">
        <v>557</v>
      </c>
      <c r="E15" s="24" t="s">
        <v>558</v>
      </c>
      <c r="F15" s="20" t="s">
        <v>321</v>
      </c>
      <c r="G15" s="41" t="str">
        <f t="shared" si="0"/>
        <v/>
      </c>
    </row>
    <row r="16" spans="1:8" ht="15.75" customHeight="1" x14ac:dyDescent="0.25">
      <c r="B16" s="85"/>
      <c r="C16" s="49" t="s">
        <v>559</v>
      </c>
      <c r="D16" s="24" t="s">
        <v>560</v>
      </c>
      <c r="E16" s="24" t="s">
        <v>561</v>
      </c>
      <c r="F16" s="20" t="s">
        <v>321</v>
      </c>
      <c r="G16" s="41" t="str">
        <f t="shared" si="0"/>
        <v/>
      </c>
    </row>
    <row r="17" spans="2:7" ht="15.75" customHeight="1" x14ac:dyDescent="0.25">
      <c r="B17" s="85"/>
      <c r="C17" s="49" t="s">
        <v>562</v>
      </c>
      <c r="D17" s="24" t="s">
        <v>563</v>
      </c>
      <c r="E17" s="24" t="s">
        <v>564</v>
      </c>
      <c r="F17" s="20" t="s">
        <v>321</v>
      </c>
      <c r="G17" s="41" t="str">
        <f t="shared" si="0"/>
        <v/>
      </c>
    </row>
    <row r="18" spans="2:7" ht="15.75" customHeight="1" x14ac:dyDescent="0.25">
      <c r="B18" s="85"/>
      <c r="C18" s="49" t="s">
        <v>565</v>
      </c>
      <c r="D18" s="24" t="s">
        <v>566</v>
      </c>
      <c r="E18" s="24" t="s">
        <v>567</v>
      </c>
      <c r="F18" s="20" t="s">
        <v>321</v>
      </c>
      <c r="G18" s="41" t="str">
        <f t="shared" si="0"/>
        <v/>
      </c>
    </row>
    <row r="19" spans="2:7" ht="15.75" customHeight="1" x14ac:dyDescent="0.25">
      <c r="B19" s="85"/>
      <c r="C19" s="49" t="s">
        <v>568</v>
      </c>
      <c r="D19" s="24" t="s">
        <v>317</v>
      </c>
      <c r="E19" s="24" t="s">
        <v>318</v>
      </c>
      <c r="F19" s="20" t="s">
        <v>321</v>
      </c>
      <c r="G19" s="41" t="str">
        <f t="shared" si="0"/>
        <v/>
      </c>
    </row>
    <row r="20" spans="2:7" ht="15.75" customHeight="1" x14ac:dyDescent="0.25">
      <c r="B20" s="85"/>
      <c r="C20" s="49" t="s">
        <v>368</v>
      </c>
      <c r="D20" s="24" t="s">
        <v>292</v>
      </c>
      <c r="E20" s="24" t="s">
        <v>316</v>
      </c>
      <c r="F20" s="20" t="s">
        <v>321</v>
      </c>
      <c r="G20" s="41" t="str">
        <f t="shared" si="0"/>
        <v/>
      </c>
    </row>
    <row r="21" spans="2:7" ht="15.75" customHeight="1" x14ac:dyDescent="0.25">
      <c r="B21" s="85"/>
      <c r="C21" s="49" t="s">
        <v>569</v>
      </c>
      <c r="D21" s="24" t="s">
        <v>570</v>
      </c>
      <c r="E21" s="24" t="s">
        <v>571</v>
      </c>
      <c r="F21" s="20" t="s">
        <v>321</v>
      </c>
      <c r="G21" s="41" t="str">
        <f t="shared" si="0"/>
        <v/>
      </c>
    </row>
    <row r="22" spans="2:7" ht="15.75" customHeight="1" x14ac:dyDescent="0.25">
      <c r="B22" s="85"/>
      <c r="C22" s="49" t="s">
        <v>572</v>
      </c>
      <c r="D22" s="24" t="s">
        <v>573</v>
      </c>
      <c r="E22" s="24" t="s">
        <v>574</v>
      </c>
      <c r="F22" s="20" t="s">
        <v>321</v>
      </c>
      <c r="G22" s="41" t="str">
        <f t="shared" si="0"/>
        <v/>
      </c>
    </row>
    <row r="23" spans="2:7" ht="15.75" customHeight="1" x14ac:dyDescent="0.25">
      <c r="B23" s="85"/>
      <c r="C23" s="49" t="s">
        <v>575</v>
      </c>
      <c r="D23" s="24" t="s">
        <v>576</v>
      </c>
      <c r="E23" s="24" t="s">
        <v>577</v>
      </c>
      <c r="F23" s="20" t="s">
        <v>321</v>
      </c>
      <c r="G23" s="41" t="str">
        <f t="shared" si="0"/>
        <v/>
      </c>
    </row>
    <row r="24" spans="2:7" ht="15.75" customHeight="1" x14ac:dyDescent="0.25">
      <c r="B24" s="85"/>
      <c r="C24" s="49" t="s">
        <v>578</v>
      </c>
      <c r="D24" s="24" t="s">
        <v>579</v>
      </c>
      <c r="E24" s="24" t="s">
        <v>580</v>
      </c>
      <c r="F24" s="20" t="s">
        <v>321</v>
      </c>
      <c r="G24" s="41" t="str">
        <f t="shared" si="0"/>
        <v/>
      </c>
    </row>
    <row r="25" spans="2:7" ht="15.75" customHeight="1" x14ac:dyDescent="0.25">
      <c r="B25" s="85"/>
      <c r="C25" s="49" t="s">
        <v>581</v>
      </c>
      <c r="D25" s="24" t="s">
        <v>544</v>
      </c>
      <c r="E25" s="24" t="s">
        <v>545</v>
      </c>
      <c r="F25" s="20" t="s">
        <v>321</v>
      </c>
      <c r="G25" s="41" t="str">
        <f t="shared" si="0"/>
        <v/>
      </c>
    </row>
    <row r="26" spans="2:7" ht="15.75" customHeight="1" x14ac:dyDescent="0.25">
      <c r="B26" s="85"/>
      <c r="C26" s="49" t="s">
        <v>582</v>
      </c>
      <c r="D26" s="24" t="s">
        <v>583</v>
      </c>
      <c r="E26" s="24" t="s">
        <v>584</v>
      </c>
      <c r="F26" s="20" t="s">
        <v>321</v>
      </c>
      <c r="G26" s="41" t="str">
        <f t="shared" si="0"/>
        <v/>
      </c>
    </row>
    <row r="27" spans="2:7" ht="15.75" customHeight="1" x14ac:dyDescent="0.25">
      <c r="B27" s="85"/>
      <c r="C27" s="49" t="s">
        <v>585</v>
      </c>
      <c r="D27" s="24" t="s">
        <v>586</v>
      </c>
      <c r="E27" s="24" t="s">
        <v>587</v>
      </c>
      <c r="F27" s="20" t="s">
        <v>321</v>
      </c>
      <c r="G27" s="41" t="str">
        <f t="shared" si="0"/>
        <v/>
      </c>
    </row>
    <row r="28" spans="2:7" ht="15.75" customHeight="1" x14ac:dyDescent="0.25">
      <c r="B28" s="85"/>
      <c r="C28" s="49" t="s">
        <v>588</v>
      </c>
      <c r="D28" s="24" t="s">
        <v>458</v>
      </c>
      <c r="E28" s="24" t="s">
        <v>400</v>
      </c>
      <c r="F28" s="20" t="s">
        <v>321</v>
      </c>
      <c r="G28" s="41" t="str">
        <f t="shared" si="0"/>
        <v/>
      </c>
    </row>
    <row r="29" spans="2:7" ht="15.75" customHeight="1" x14ac:dyDescent="0.25">
      <c r="B29" s="85"/>
      <c r="C29" s="49" t="s">
        <v>589</v>
      </c>
      <c r="D29" s="24" t="s">
        <v>590</v>
      </c>
      <c r="E29" s="24" t="s">
        <v>591</v>
      </c>
      <c r="F29" s="20" t="s">
        <v>321</v>
      </c>
      <c r="G29" s="41" t="str">
        <f t="shared" si="0"/>
        <v/>
      </c>
    </row>
    <row r="30" spans="2:7" ht="15.75" customHeight="1" x14ac:dyDescent="0.25">
      <c r="B30" s="85"/>
      <c r="C30" s="49" t="s">
        <v>592</v>
      </c>
      <c r="D30" s="24" t="s">
        <v>566</v>
      </c>
      <c r="E30" s="24" t="s">
        <v>567</v>
      </c>
      <c r="F30" s="20" t="s">
        <v>321</v>
      </c>
      <c r="G30" s="41" t="str">
        <f t="shared" si="0"/>
        <v/>
      </c>
    </row>
    <row r="31" spans="2:7" ht="15.75" customHeight="1" x14ac:dyDescent="0.25">
      <c r="B31" s="85"/>
      <c r="C31" s="49" t="s">
        <v>593</v>
      </c>
      <c r="D31" s="24" t="s">
        <v>544</v>
      </c>
      <c r="E31" s="24" t="s">
        <v>545</v>
      </c>
      <c r="F31" s="20" t="s">
        <v>321</v>
      </c>
      <c r="G31" s="41" t="str">
        <f t="shared" si="0"/>
        <v/>
      </c>
    </row>
    <row r="32" spans="2:7" ht="15.75" customHeight="1" x14ac:dyDescent="0.25">
      <c r="B32" s="85"/>
      <c r="C32" s="49" t="s">
        <v>594</v>
      </c>
      <c r="D32" s="24" t="s">
        <v>220</v>
      </c>
      <c r="E32" s="24" t="s">
        <v>597</v>
      </c>
      <c r="F32" s="20" t="s">
        <v>321</v>
      </c>
      <c r="G32" s="41" t="str">
        <f t="shared" si="0"/>
        <v/>
      </c>
    </row>
    <row r="33" spans="2:11" ht="15.75" customHeight="1" x14ac:dyDescent="0.25">
      <c r="B33" s="85"/>
      <c r="C33" s="49" t="s">
        <v>600</v>
      </c>
      <c r="D33" s="24" t="s">
        <v>602</v>
      </c>
      <c r="E33" s="24" t="s">
        <v>604</v>
      </c>
      <c r="F33" s="20" t="s">
        <v>321</v>
      </c>
      <c r="G33" s="41" t="str">
        <f t="shared" si="0"/>
        <v/>
      </c>
      <c r="I33" s="66"/>
      <c r="K33" s="66"/>
    </row>
    <row r="34" spans="2:11" ht="15.75" customHeight="1" x14ac:dyDescent="0.25">
      <c r="B34" s="85"/>
      <c r="C34" s="49" t="s">
        <v>609</v>
      </c>
      <c r="D34" s="24" t="s">
        <v>610</v>
      </c>
      <c r="E34" s="24" t="s">
        <v>611</v>
      </c>
      <c r="F34" s="20" t="s">
        <v>321</v>
      </c>
      <c r="G34" s="41" t="str">
        <f t="shared" si="0"/>
        <v/>
      </c>
      <c r="I34" s="66"/>
      <c r="K34" s="66"/>
    </row>
    <row r="35" spans="2:11" ht="15.75" customHeight="1" x14ac:dyDescent="0.25">
      <c r="G35" s="66"/>
      <c r="I35" s="66"/>
      <c r="K35" s="66"/>
    </row>
    <row r="36" spans="2:11" ht="15.75" customHeight="1" x14ac:dyDescent="0.25">
      <c r="G36" s="66"/>
      <c r="I36" s="66"/>
      <c r="K36" s="66"/>
    </row>
    <row r="37" spans="2:11" ht="15.75" customHeight="1" x14ac:dyDescent="0.25">
      <c r="G37" s="66"/>
      <c r="I37" s="66"/>
      <c r="K37" s="66"/>
    </row>
    <row r="38" spans="2:11" ht="15.75" customHeight="1" x14ac:dyDescent="0.25">
      <c r="G38" s="66"/>
      <c r="I38" s="66"/>
      <c r="K38" s="66"/>
    </row>
    <row r="39" spans="2:11" ht="15.75" customHeight="1" x14ac:dyDescent="0.25">
      <c r="G39" s="66"/>
      <c r="I39" s="66"/>
      <c r="K39" s="66"/>
    </row>
    <row r="40" spans="2:11" ht="15.75" customHeight="1" x14ac:dyDescent="0.25">
      <c r="G40" s="66"/>
      <c r="I40" s="66"/>
      <c r="K40" s="66"/>
    </row>
    <row r="41" spans="2:11" ht="15.75" customHeight="1" x14ac:dyDescent="0.25">
      <c r="G41" s="66"/>
      <c r="I41" s="66"/>
      <c r="K41" s="66"/>
    </row>
    <row r="42" spans="2:11" ht="15.75" customHeight="1" x14ac:dyDescent="0.25">
      <c r="G42" s="66"/>
      <c r="I42" s="66"/>
      <c r="K42" s="66"/>
    </row>
    <row r="43" spans="2:11" ht="15.75" customHeight="1" x14ac:dyDescent="0.25">
      <c r="G43" s="66"/>
      <c r="I43" s="66"/>
      <c r="K43" s="66"/>
    </row>
    <row r="44" spans="2:11" ht="15.75" customHeight="1" x14ac:dyDescent="0.25">
      <c r="G44" s="66"/>
    </row>
  </sheetData>
  <mergeCells count="1">
    <mergeCell ref="B5:B34"/>
  </mergeCells>
  <phoneticPr fontId="18"/>
  <dataValidations count="1">
    <dataValidation type="list" allowBlank="1" sqref="F5:F34" xr:uid="{00000000-0002-0000-0900-000000000000}">
      <formula1>"A,両方のバランス,B"</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1_経歴</vt:lpstr>
      <vt:lpstr>2_エピソード</vt:lpstr>
      <vt:lpstr>3_性格</vt:lpstr>
      <vt:lpstr>4_能力</vt:lpstr>
      <vt:lpstr>5_興味</vt:lpstr>
      <vt:lpstr>6_能力×興味</vt:lpstr>
      <vt:lpstr>7_価値観</vt:lpstr>
      <vt:lpstr>8_人生設計</vt:lpstr>
      <vt:lpstr>9_職場環境</vt:lpstr>
      <vt:lpstr>10_人間関係</vt:lpstr>
      <vt:lpstr>11_優先度</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Tomoya SAITO</cp:lastModifiedBy>
  <dcterms:modified xsi:type="dcterms:W3CDTF">2020-04-14T10:22:09Z</dcterms:modified>
</cp:coreProperties>
</file>